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40"/>
  </bookViews>
  <sheets>
    <sheet name="2025 contr aziende" sheetId="1" r:id="rId1"/>
  </sheets>
  <definedNames>
    <definedName name="_xlnm._FilterDatabase" localSheetId="0" hidden="1">'2025 contr aziende'!$A$1:$M$101</definedName>
  </definedNames>
  <calcPr calcId="152511" iterateDelta="1E-4"/>
</workbook>
</file>

<file path=xl/calcChain.xml><?xml version="1.0" encoding="utf-8"?>
<calcChain xmlns="http://schemas.openxmlformats.org/spreadsheetml/2006/main">
  <c r="K54" i="1" l="1"/>
  <c r="K53" i="1" l="1"/>
  <c r="L53" i="1" s="1"/>
  <c r="K88" i="1"/>
  <c r="L88" i="1" s="1"/>
  <c r="K87" i="1"/>
  <c r="L87" i="1" s="1"/>
  <c r="K86" i="1"/>
  <c r="L86" i="1" s="1"/>
  <c r="K85" i="1"/>
  <c r="L85" i="1" s="1"/>
  <c r="K84" i="1"/>
  <c r="L84" i="1" s="1"/>
  <c r="K83" i="1"/>
  <c r="L83" i="1" s="1"/>
  <c r="K82" i="1"/>
  <c r="L82" i="1" s="1"/>
  <c r="K81" i="1"/>
  <c r="L81" i="1" s="1"/>
  <c r="K64" i="1" l="1"/>
  <c r="L64" i="1" s="1"/>
  <c r="K63" i="1"/>
  <c r="L63" i="1" s="1"/>
  <c r="K62" i="1"/>
  <c r="L62" i="1" s="1"/>
  <c r="K61" i="1"/>
  <c r="L61" i="1" s="1"/>
  <c r="K60" i="1"/>
  <c r="L60" i="1" s="1"/>
  <c r="K55" i="1"/>
  <c r="L55" i="1" s="1"/>
  <c r="K52" i="1"/>
  <c r="K51" i="1"/>
  <c r="L51" i="1" s="1"/>
  <c r="K49" i="1"/>
  <c r="L49" i="1" s="1"/>
  <c r="K66" i="1"/>
  <c r="L66" i="1" s="1"/>
  <c r="K65" i="1"/>
  <c r="L65" i="1" s="1"/>
  <c r="K59" i="1"/>
  <c r="L59" i="1" s="1"/>
  <c r="K58" i="1"/>
  <c r="L58" i="1" s="1"/>
  <c r="K57" i="1"/>
  <c r="L57" i="1" s="1"/>
  <c r="K56" i="1"/>
  <c r="L56" i="1" s="1"/>
  <c r="L54" i="1"/>
  <c r="K50" i="1"/>
  <c r="L50" i="1" s="1"/>
  <c r="K48" i="1"/>
  <c r="L48" i="1" s="1"/>
  <c r="K47" i="1"/>
  <c r="L47" i="1" s="1"/>
  <c r="K46" i="1"/>
  <c r="L46" i="1" s="1"/>
  <c r="L27" i="1"/>
  <c r="K26" i="1"/>
  <c r="L26" i="1" s="1"/>
  <c r="K25" i="1"/>
  <c r="L25" i="1" s="1"/>
  <c r="K96" i="1"/>
  <c r="L96" i="1" s="1"/>
  <c r="K97" i="1"/>
  <c r="L97" i="1" s="1"/>
  <c r="K95" i="1"/>
  <c r="L95" i="1" s="1"/>
  <c r="L52" i="1" l="1"/>
  <c r="K76" i="1"/>
  <c r="L76" i="1" s="1"/>
  <c r="K34" i="1"/>
  <c r="L34" i="1" s="1"/>
  <c r="K33" i="1"/>
  <c r="L33" i="1" s="1"/>
  <c r="K98" i="1"/>
  <c r="L98" i="1" s="1"/>
  <c r="K99" i="1"/>
  <c r="L99" i="1" s="1"/>
  <c r="K100" i="1"/>
  <c r="L100" i="1" s="1"/>
  <c r="K101" i="1"/>
  <c r="L101" i="1" s="1"/>
  <c r="K24" i="1" l="1"/>
  <c r="L24" i="1" s="1"/>
  <c r="K23" i="1"/>
  <c r="L23" i="1" s="1"/>
  <c r="K32" i="1"/>
  <c r="L32" i="1" s="1"/>
  <c r="K31" i="1"/>
  <c r="L31" i="1" s="1"/>
  <c r="K30" i="1"/>
  <c r="L30" i="1" s="1"/>
  <c r="K29" i="1"/>
  <c r="L29" i="1" s="1"/>
  <c r="K28" i="1"/>
  <c r="L28" i="1"/>
  <c r="K36" i="1" l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35" i="1"/>
  <c r="L35" i="1" s="1"/>
  <c r="K78" i="1"/>
  <c r="L78" i="1" s="1"/>
  <c r="K79" i="1"/>
  <c r="L79" i="1" s="1"/>
  <c r="K77" i="1"/>
  <c r="L77" i="1" s="1"/>
  <c r="K74" i="1" l="1"/>
  <c r="L74" i="1" s="1"/>
  <c r="K73" i="1"/>
  <c r="L73" i="1" s="1"/>
  <c r="K72" i="1"/>
  <c r="L72" i="1" s="1"/>
  <c r="K71" i="1"/>
  <c r="L71" i="1" s="1"/>
  <c r="K70" i="1"/>
  <c r="L70" i="1" s="1"/>
  <c r="K69" i="1"/>
  <c r="L69" i="1" s="1"/>
  <c r="K68" i="1"/>
  <c r="L68" i="1" s="1"/>
  <c r="K67" i="1"/>
  <c r="L67" i="1" s="1"/>
  <c r="K3" i="1" l="1"/>
  <c r="L3" i="1" s="1"/>
  <c r="K4" i="1"/>
  <c r="L4" i="1" s="1"/>
  <c r="K5" i="1"/>
  <c r="L5" i="1" s="1"/>
  <c r="K45" i="1"/>
  <c r="L45" i="1" s="1"/>
  <c r="K44" i="1"/>
  <c r="L44" i="1" s="1"/>
  <c r="K43" i="1"/>
  <c r="L43" i="1" s="1"/>
  <c r="K42" i="1"/>
  <c r="L42" i="1" s="1"/>
  <c r="K75" i="1" l="1"/>
  <c r="L75" i="1" s="1"/>
  <c r="K94" i="1" l="1"/>
  <c r="L94" i="1" s="1"/>
  <c r="K93" i="1"/>
  <c r="K89" i="1"/>
  <c r="L89" i="1" s="1"/>
  <c r="K90" i="1"/>
  <c r="L90" i="1" s="1"/>
  <c r="K91" i="1"/>
  <c r="L91" i="1" s="1"/>
  <c r="K92" i="1"/>
  <c r="L92" i="1" s="1"/>
  <c r="L93" i="1" l="1"/>
  <c r="K104" i="1"/>
  <c r="K22" i="1"/>
  <c r="L22" i="1" s="1"/>
  <c r="K21" i="1"/>
  <c r="L21" i="1" s="1"/>
  <c r="K20" i="1"/>
  <c r="L20" i="1" s="1"/>
  <c r="K19" i="1"/>
  <c r="L19" i="1" s="1"/>
  <c r="K18" i="1"/>
  <c r="L18" i="1" s="1"/>
  <c r="K17" i="1"/>
  <c r="L17" i="1" s="1"/>
  <c r="K16" i="1"/>
  <c r="L16" i="1" s="1"/>
  <c r="K15" i="1"/>
  <c r="L15" i="1" s="1"/>
  <c r="K14" i="1"/>
  <c r="L14" i="1" s="1"/>
  <c r="K13" i="1"/>
  <c r="L13" i="1" s="1"/>
  <c r="K12" i="1"/>
  <c r="L12" i="1" s="1"/>
  <c r="K11" i="1"/>
  <c r="L11" i="1" s="1"/>
  <c r="K10" i="1"/>
  <c r="L10" i="1" s="1"/>
  <c r="K9" i="1"/>
  <c r="L9" i="1" s="1"/>
  <c r="K8" i="1"/>
  <c r="L8" i="1" s="1"/>
  <c r="K7" i="1"/>
  <c r="L7" i="1" s="1"/>
  <c r="K6" i="1"/>
  <c r="L6" i="1" s="1"/>
  <c r="K2" i="1"/>
  <c r="L2" i="1" s="1"/>
  <c r="K80" i="1" l="1"/>
  <c r="L80" i="1" s="1"/>
</calcChain>
</file>

<file path=xl/comments1.xml><?xml version="1.0" encoding="utf-8"?>
<comments xmlns="http://schemas.openxmlformats.org/spreadsheetml/2006/main">
  <authors>
    <author>Autore</author>
  </authors>
  <commentList>
    <comment ref="D7" authorId="0" shapeId="0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non specifica nella scheda ma risultano 8 dipendenti inferiori a 10 per cui è micro anche se non sappiamo il fatturato </t>
        </r>
      </text>
    </comment>
    <comment ref="D21" authorId="0" shapeId="0">
      <text>
        <r>
          <rPr>
            <b/>
            <sz val="9"/>
            <color indexed="81"/>
            <rFont val="Tahoma"/>
            <family val="2"/>
          </rPr>
          <t xml:space="preserve">inserito piccola in RNA
comunque l'impresa ha 15 dip ed un fatturato inferiore a un milione di euro </t>
        </r>
      </text>
    </comment>
    <comment ref="D22" authorId="0" shapeId="0">
      <text>
        <r>
          <rPr>
            <b/>
            <sz val="9"/>
            <color indexed="81"/>
            <rFont val="Tahoma"/>
            <charset val="1"/>
          </rPr>
          <t>Autore:</t>
        </r>
        <r>
          <rPr>
            <sz val="9"/>
            <color indexed="81"/>
            <rFont val="Tahoma"/>
            <charset val="1"/>
          </rPr>
          <t xml:space="preserve">
scrivono media nella scheda di adesione ma in realtà risultano avere Fatturato: € 1.939.043,00 (2024)
Dipendenti : 1 (2025)</t>
        </r>
      </text>
    </comment>
    <comment ref="D44" authorId="0" shapeId="0">
      <text>
        <r>
          <rPr>
            <sz val="9"/>
            <color indexed="81"/>
            <rFont val="Tahoma"/>
            <family val="2"/>
          </rPr>
          <t>inserita media in RNA: il fatturato è circa 16 milione euro 2024 e i dip. 56; in scheda adesione si qualificano come grande</t>
        </r>
      </text>
    </comment>
    <comment ref="D45" authorId="0" shapeId="0">
      <text>
        <r>
          <rPr>
            <b/>
            <sz val="9"/>
            <color indexed="81"/>
            <rFont val="Tahoma"/>
            <family val="2"/>
          </rPr>
          <t xml:space="preserve">inserito piccola in RNA
comunque l'impresa ha 15 dip ed un fatturato inferiore a un milione di euro </t>
        </r>
      </text>
    </comment>
    <comment ref="D50" authorId="0" shapeId="0">
      <text>
        <r>
          <rPr>
            <sz val="9"/>
            <color indexed="81"/>
            <rFont val="Tahoma"/>
            <family val="2"/>
          </rPr>
          <t>non lo specificano nella scheda progetto ma risultano oltre 50 dip.</t>
        </r>
      </text>
    </comment>
    <comment ref="D54" authorId="0" shapeId="0">
      <text>
        <r>
          <rPr>
            <sz val="9"/>
            <color indexed="81"/>
            <rFont val="Tahoma"/>
            <family val="2"/>
          </rPr>
          <t>non è riportato in scheda di adesione ma risultano oltre 50</t>
        </r>
      </text>
    </comment>
    <comment ref="J54" authorId="0" shapeId="0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4800 1 modulo abbattuto + 5400 per modulo non abbattuto</t>
        </r>
      </text>
    </comment>
    <comment ref="D89" authorId="0" shapeId="0">
      <text>
        <r>
          <rPr>
            <b/>
            <sz val="9"/>
            <color indexed="81"/>
            <rFont val="Tahoma"/>
            <family val="2"/>
          </rPr>
          <t>Autore:</t>
        </r>
        <r>
          <rPr>
            <sz val="9"/>
            <color indexed="81"/>
            <rFont val="Tahoma"/>
            <family val="2"/>
          </rPr>
          <t xml:space="preserve">
non scrivono nella scheda di adesione ma risulta Fatturato: € 2.998.660,00 (2024)
Dipendenti : 21 (2025)</t>
        </r>
      </text>
    </comment>
    <comment ref="D92" authorId="0" shapeId="0">
      <text>
        <r>
          <rPr>
            <sz val="9"/>
            <color indexed="81"/>
            <rFont val="Tahoma"/>
            <family val="2"/>
          </rPr>
          <t>non specifica in scheda adesione ma risulta avere 4 dipendenti</t>
        </r>
      </text>
    </comment>
    <comment ref="D101" authorId="0" shapeId="0">
      <text>
        <r>
          <rPr>
            <sz val="9"/>
            <color indexed="81"/>
            <rFont val="Tahoma"/>
            <family val="2"/>
          </rPr>
          <t>inserita media in RNA: il fatturato è circa 16 milione euro 2024 e i dip. 56; in scheda adesione si qualificano come grande</t>
        </r>
      </text>
    </comment>
  </commentList>
</comments>
</file>

<file path=xl/sharedStrings.xml><?xml version="1.0" encoding="utf-8"?>
<sst xmlns="http://schemas.openxmlformats.org/spreadsheetml/2006/main" count="783" uniqueCount="289">
  <si>
    <t xml:space="preserve">AZIENDA </t>
  </si>
  <si>
    <t xml:space="preserve">P.IVA/C.F. </t>
  </si>
  <si>
    <t xml:space="preserve">DESCRIZIONE </t>
  </si>
  <si>
    <t xml:space="preserve">PROVINCIA </t>
  </si>
  <si>
    <t>OGGETTO</t>
  </si>
  <si>
    <t>% CONTRIBUTO</t>
  </si>
  <si>
    <t>01295680522</t>
  </si>
  <si>
    <t>Indirizzo</t>
  </si>
  <si>
    <t>Loc. Citille di Sotto, Montalcino</t>
  </si>
  <si>
    <t xml:space="preserve">SIENA </t>
  </si>
  <si>
    <t xml:space="preserve">COSTO ABBATTUTO </t>
  </si>
  <si>
    <t xml:space="preserve">DIFFERENZA </t>
  </si>
  <si>
    <t xml:space="preserve">Contributo per partecipazione </t>
  </si>
  <si>
    <t xml:space="preserve">Dimensione </t>
  </si>
  <si>
    <t xml:space="preserve">Piccola </t>
  </si>
  <si>
    <t xml:space="preserve">Microimpresa </t>
  </si>
  <si>
    <t xml:space="preserve">Media </t>
  </si>
  <si>
    <t>COSTO EFFETTIVO (Ice)</t>
  </si>
  <si>
    <t>Tree Plus sarl</t>
  </si>
  <si>
    <t xml:space="preserve">Fraz. Capraie - Loc. Palazzuolo, Montesansavino </t>
  </si>
  <si>
    <t>AREZZO</t>
  </si>
  <si>
    <t xml:space="preserve">11192421003 </t>
  </si>
  <si>
    <t>01270480526</t>
  </si>
  <si>
    <t>Vecchia Cantina di Montepulciano Soc. Coop. Soc. Agr.</t>
  </si>
  <si>
    <t>00108760521</t>
  </si>
  <si>
    <t>Via Provinciale, n.7, Montepulciano</t>
  </si>
  <si>
    <t xml:space="preserve">Media/grande </t>
  </si>
  <si>
    <t>Alberto Bartali &amp; Figli S.r.l.</t>
  </si>
  <si>
    <t>00222540528</t>
  </si>
  <si>
    <t>Strada dell'Abate, n.3, Castellina Scalo - Monteriggioni</t>
  </si>
  <si>
    <t>Media</t>
  </si>
  <si>
    <t xml:space="preserve">CNCMRC73D03A390S - 01543160517 </t>
  </si>
  <si>
    <t>P.za della Vittoria, n.11, Capolona</t>
  </si>
  <si>
    <t>Cincinelli A. Agr.</t>
  </si>
  <si>
    <t>Col di Lamo S.S. Soc. Agr.</t>
  </si>
  <si>
    <t>01349530525</t>
  </si>
  <si>
    <t xml:space="preserve">Podere Grosseto, n.28, Montalcino- Torrenieri </t>
  </si>
  <si>
    <t>Collemattoni Az. Agr.</t>
  </si>
  <si>
    <t xml:space="preserve">BCCMCL70P23F402F -00934770520 </t>
  </si>
  <si>
    <t>Podere Collemattoni, n.100, Montalcino</t>
  </si>
  <si>
    <t xml:space="preserve">L'Antica Fornace di Ridolfo Soc. Agr. S.S. </t>
  </si>
  <si>
    <t>01080260522</t>
  </si>
  <si>
    <t xml:space="preserve">MD Vini S.r.l. - Unipersonale </t>
  </si>
  <si>
    <t>06441150486</t>
  </si>
  <si>
    <t xml:space="preserve">Via Cinchio Berti, n.20, Laterina </t>
  </si>
  <si>
    <t>MIDNIGHT LAB SPIRITS &amp; CO. S.N.C.</t>
  </si>
  <si>
    <t>02385160516</t>
  </si>
  <si>
    <t xml:space="preserve">C.S. Cegliolo, n. 427, Cortona </t>
  </si>
  <si>
    <t>Licinia Tenuta Soc. Agr. S.r.l.</t>
  </si>
  <si>
    <t>02407320510</t>
  </si>
  <si>
    <t>Loc. Meleto Il Calcione, n. 129, Lucignano</t>
  </si>
  <si>
    <t>Ribusoli Tenuta  Soc. Agr. S.r.l.</t>
  </si>
  <si>
    <t>Piazzetta Europa, n.2, Loc. Torrenieri, Montalcino</t>
  </si>
  <si>
    <t xml:space="preserve">Setteponti Tenuta </t>
  </si>
  <si>
    <t>Loc. Oreno,n.29, San Giustino V.no</t>
  </si>
  <si>
    <t>04740730017 - 01288500513</t>
  </si>
  <si>
    <t>05881280159 - 00822850525</t>
  </si>
  <si>
    <t>Loc. Poggio Salvi, Montalcino</t>
  </si>
  <si>
    <t>Poggio Salvi S.r.l. V.P.S. Soc. Agr.</t>
  </si>
  <si>
    <t>Aura S.r.l.</t>
  </si>
  <si>
    <t>01728870518</t>
  </si>
  <si>
    <t>Via Genova, n. 6, Arezzo</t>
  </si>
  <si>
    <t>Blu Oro S.r.l.</t>
  </si>
  <si>
    <t>01388440511</t>
  </si>
  <si>
    <t>Via Leopoldo di Toscana, n.10, Monte San Savino</t>
  </si>
  <si>
    <t xml:space="preserve">C.D.I. S.p.A. Coar Distribuzione International </t>
  </si>
  <si>
    <t>01409440516</t>
  </si>
  <si>
    <t>Loc. San Zeno Strada E, n.32</t>
  </si>
  <si>
    <t>Croma Catene S.r.l.</t>
  </si>
  <si>
    <t>01204260515</t>
  </si>
  <si>
    <t>Via A. Righi n. 5/7/9/11, Subbiano</t>
  </si>
  <si>
    <t>F.a.or. S.p.A.</t>
  </si>
  <si>
    <t>01435890510</t>
  </si>
  <si>
    <t>Via del Gavardello, n. 68, Arezzo</t>
  </si>
  <si>
    <t>General Preziosi S.r.l.</t>
  </si>
  <si>
    <t>01166710515</t>
  </si>
  <si>
    <t>Via del Gavardello, n. 51, Arezzo</t>
  </si>
  <si>
    <t>Gold Art S.r.l.</t>
  </si>
  <si>
    <t>00333280519</t>
  </si>
  <si>
    <t>Via Konz, n.45, Arezzo</t>
  </si>
  <si>
    <t>Golden Clef International S.p.A.</t>
  </si>
  <si>
    <t>01893540516</t>
  </si>
  <si>
    <t>Via del Gavardello, n.69, Arezzo</t>
  </si>
  <si>
    <t>Via di Scastellina, 61/D, Scandicci (FI)- sede operativa ad Arezzo</t>
  </si>
  <si>
    <t>Graziella Braccialini S.p.A.</t>
  </si>
  <si>
    <t>01388540518</t>
  </si>
  <si>
    <t>01341890513</t>
  </si>
  <si>
    <t>La Bella S.r.l.</t>
  </si>
  <si>
    <t>00314590514</t>
  </si>
  <si>
    <t>Via XXV Aprile, n. 15, Ponticino</t>
  </si>
  <si>
    <t>Loto Preziosi S.p.A.</t>
  </si>
  <si>
    <t>00326790516</t>
  </si>
  <si>
    <t>Via del Gavardello, n. 57, Arezzo</t>
  </si>
  <si>
    <t>Silvex S.p.A.</t>
  </si>
  <si>
    <t>Via Galileo Galilei, n.21, Loc. Pieve al Toppo, Civitella in Val di Chiana</t>
  </si>
  <si>
    <t>01208140515</t>
  </si>
  <si>
    <t>Taitu S.r.l.</t>
  </si>
  <si>
    <t>01400960512</t>
  </si>
  <si>
    <t>Via Sergio Ramelli, n.74, Arezzo</t>
  </si>
  <si>
    <t>Agrigeo Soc. Agr. S.S.</t>
  </si>
  <si>
    <t>01418020523</t>
  </si>
  <si>
    <t xml:space="preserve"> SP. 326 EST, n.196, Montepulciano</t>
  </si>
  <si>
    <t>Via G. Acuto, 15/B, Arezzo</t>
  </si>
  <si>
    <t>01181630516</t>
  </si>
  <si>
    <t>Naturbosco di Ceruti Antonella e Filippo S.n.c. - A.T.E.C.O. 46.31</t>
  </si>
  <si>
    <t>Saporti della Valdichiana S.r.l.</t>
  </si>
  <si>
    <t>Via della Costituzione, n.1, Monte San Savino</t>
  </si>
  <si>
    <t>01627020512</t>
  </si>
  <si>
    <t>Chianucci Maurizio S.r.l.</t>
  </si>
  <si>
    <t>01744400514</t>
  </si>
  <si>
    <t>Dibi Gold S.r.l.</t>
  </si>
  <si>
    <t>01936890514</t>
  </si>
  <si>
    <t>Via Don Luigi Sturzo, n. 134, Arezzo</t>
  </si>
  <si>
    <t>Giordini S.r.l.</t>
  </si>
  <si>
    <t>00145600516</t>
  </si>
  <si>
    <t>Via dell'Industria, n.15, Pieve al Toppo</t>
  </si>
  <si>
    <t>Marzocchi S.r.l.</t>
  </si>
  <si>
    <t>02416850515</t>
  </si>
  <si>
    <t>Via Giuseppe Toniolo, n.1, Arezzo</t>
  </si>
  <si>
    <t>Ma. Vi. &amp; Co.</t>
  </si>
  <si>
    <t>01780370514</t>
  </si>
  <si>
    <t>Via Amerigo Milaneschi, n.24, Monte San Savino</t>
  </si>
  <si>
    <t>Loc. Quarata, n. 258/B, Arezzo</t>
  </si>
  <si>
    <t>01345830515</t>
  </si>
  <si>
    <t>Prestige S.r.l</t>
  </si>
  <si>
    <t xml:space="preserve">00260600515 </t>
  </si>
  <si>
    <t>Via di Pescaiola - Badia al Pino, Civitella in Val di Chiana</t>
  </si>
  <si>
    <t xml:space="preserve">Strada A Lop. San Zeno, n.19 </t>
  </si>
  <si>
    <t>01442200513</t>
  </si>
  <si>
    <t>Top Star S.r.l.</t>
  </si>
  <si>
    <t>Bistrot S.r.l.</t>
  </si>
  <si>
    <t>Pasticcerie F.lli Bonci</t>
  </si>
  <si>
    <t>Via di Fugnano, n.20, San Gimignano</t>
  </si>
  <si>
    <t>01334600523</t>
  </si>
  <si>
    <t>Fratoi Oleari Italiani S.r.l.</t>
  </si>
  <si>
    <t>01996350516</t>
  </si>
  <si>
    <t>Via dei Frati, n. 14, Arezzo</t>
  </si>
  <si>
    <t>Via Amerigo Vespuci, n. 101, Montevarchi</t>
  </si>
  <si>
    <t>00135120517</t>
  </si>
  <si>
    <t>01.21.00</t>
  </si>
  <si>
    <t>N.</t>
  </si>
  <si>
    <t xml:space="preserve"> 01.63.10</t>
  </si>
  <si>
    <t>46.34.10</t>
  </si>
  <si>
    <t xml:space="preserve"> 01.11.00</t>
  </si>
  <si>
    <t>01.50.00</t>
  </si>
  <si>
    <t>Settore</t>
  </si>
  <si>
    <t>BORSA VINI REGNO UNITO 2025, Londra 3 giugno 2025</t>
  </si>
  <si>
    <t>Soc. Agr. Castello di Radda S.S.</t>
  </si>
  <si>
    <t>01113530529</t>
  </si>
  <si>
    <t>Loc. Il Вeсco 101/A, Radda in Chianti</t>
  </si>
  <si>
    <t>Alimenta S.r.l. Rocca di Castagnoli</t>
  </si>
  <si>
    <t>46.39</t>
  </si>
  <si>
    <t>08743560156</t>
  </si>
  <si>
    <t xml:space="preserve">Loc. Castagnoli, Gaiole in Chianti </t>
  </si>
  <si>
    <t>00604790527</t>
  </si>
  <si>
    <t>Via Gallo Nero, Villa a Sesta snc, Castelnuovo Berardenga</t>
  </si>
  <si>
    <t>Az. Agr. Fossacolle di Marchetti Sergio</t>
  </si>
  <si>
    <t xml:space="preserve"> MRCSRG39A28F402Z 00776720526</t>
  </si>
  <si>
    <t>Loc. Tavernelle, n.7, Montalcino</t>
  </si>
  <si>
    <t>Fabrizio Dionisio Società Semplice Agricola</t>
  </si>
  <si>
    <t>02442700510</t>
  </si>
  <si>
    <t>Loc. II Castagno - C.S. Ossaia, N.64, Cortona</t>
  </si>
  <si>
    <t>Loc. Villa a Sesta, n. 25 Montalcino</t>
  </si>
  <si>
    <t xml:space="preserve">01426280523 </t>
  </si>
  <si>
    <t>Tenuta di Collosorbo Società agricola S.S.</t>
  </si>
  <si>
    <t>WINE PARIS 2025, Parigi 10-12 febbraio 2025</t>
  </si>
  <si>
    <t>Podere Lecci e Brocchi soc. agricola semplice di Lastrucci Sabrina e Baldi Vittoria</t>
  </si>
  <si>
    <t>Cherchi S.r.l.</t>
  </si>
  <si>
    <t xml:space="preserve"> 02613360904</t>
  </si>
  <si>
    <t xml:space="preserve">Via della Tecnologia n. 32-20, Alghero </t>
  </si>
  <si>
    <t>ALGHERO</t>
  </si>
  <si>
    <t>ANUGA 2025, Colonia, 4-8 ottobre 2025</t>
  </si>
  <si>
    <t>10.89</t>
  </si>
  <si>
    <t xml:space="preserve">BAR CONVENT BROOKLYN, 10-11 giugno 2025 </t>
  </si>
  <si>
    <t>GABRIELLO SANTONI SRL</t>
  </si>
  <si>
    <t>01301470520</t>
  </si>
  <si>
    <t>11.01</t>
  </si>
  <si>
    <t xml:space="preserve">Strada Delle Cavine E Valli, 36B, Chianciano Terme </t>
  </si>
  <si>
    <t>BORSA VINI ITALIANI DUBLINO 2025, Dublino, 23 Gennaio 2025</t>
  </si>
  <si>
    <t>Banelli Anna Maria Az. Agr. Il Palazzo</t>
  </si>
  <si>
    <t>BNLNMR49T58A390I 00344780515</t>
  </si>
  <si>
    <t>Via delle Gagliarde, n.33, Arezzo</t>
  </si>
  <si>
    <t>Villa La Ripa S.r.l.</t>
  </si>
  <si>
    <t xml:space="preserve"> 02299020517</t>
  </si>
  <si>
    <t xml:space="preserve">Loc. Antria, n.38 Arezzo </t>
  </si>
  <si>
    <t>Tenuta Villa Trasqua srl soc. agricola</t>
  </si>
  <si>
    <t>00742700529</t>
  </si>
  <si>
    <t xml:space="preserve">Loc. Trasqua, Castellina in Chianti </t>
  </si>
  <si>
    <t>Carlo Tanganelli Az. Agr.</t>
  </si>
  <si>
    <t>Az. Agr. Cincinelli Marco</t>
  </si>
  <si>
    <t>Innocenti di Gianni e Massimo Innocenti S.S. Soc. Agr.</t>
  </si>
  <si>
    <t>Società Agricola Scrafana S.r.l.</t>
  </si>
  <si>
    <t>Pian delle Querci Soc. Agr. S.S.</t>
  </si>
  <si>
    <t>01380250520</t>
  </si>
  <si>
    <t>Podere Pian delle Querci, Montalcino</t>
  </si>
  <si>
    <t>00344720511</t>
  </si>
  <si>
    <t>Via di Scrafana, n.23, Montevarchi</t>
  </si>
  <si>
    <t>TNGMRC60C19C319H 01561960517</t>
  </si>
  <si>
    <t>Loc. Santa Lucia, n. 126, Castiglion Fiorentino</t>
  </si>
  <si>
    <t>BORSA VINI ITALIANI IN FINLANDIA 2025, Helsinki, 9 giugno 2025</t>
  </si>
  <si>
    <t>BORSA VINI presso FOODEX JAPAN in Kansai 2025, Osaka, 23-25 luglio 2025</t>
  </si>
  <si>
    <t>Tenuta Donna Olga di Olga Peluso</t>
  </si>
  <si>
    <t>01017730522</t>
  </si>
  <si>
    <t>Loc. Friggiali, Montalcino</t>
  </si>
  <si>
    <t>BORSA VINI POLONIA 2025
Varsavia, 28 maggio 2025</t>
  </si>
  <si>
    <t>Casa Vinicola Luigi Cecchi &amp; Figli S.r.l.</t>
  </si>
  <si>
    <t>00117840520</t>
  </si>
  <si>
    <t>11.02.1</t>
  </si>
  <si>
    <t>Loc. Casina dei Ponti, n. 56, Castellina in Chianti</t>
  </si>
  <si>
    <t>Fattoria Il Muro della Famiglia Pancaro  S. S. Società Agricola</t>
  </si>
  <si>
    <t>02085160519</t>
  </si>
  <si>
    <t>Via delle Conserve, n. 51, Arezzo</t>
  </si>
  <si>
    <t xml:space="preserve"> Tenute di Fraternita  S.r.l.</t>
  </si>
  <si>
    <t>01974120519</t>
  </si>
  <si>
    <t>Via G. Vasari, n.6, Arezzo</t>
  </si>
  <si>
    <t>Mormoraia S.r.l.</t>
  </si>
  <si>
    <t>03418750158 - 00714370525</t>
  </si>
  <si>
    <t>Loc. Sant'Andrea, San Gimignano</t>
  </si>
  <si>
    <t xml:space="preserve">Rocca di Castagnoli S.r.l.  Soc. Agr. </t>
  </si>
  <si>
    <t xml:space="preserve">00157140526 </t>
  </si>
  <si>
    <t xml:space="preserve">Loc. Castagnoli, Gaiole in chianti </t>
  </si>
  <si>
    <t xml:space="preserve">San Fabiano Calcinaia  S.r.l.  Soc. Agr. </t>
  </si>
  <si>
    <t>00310780523</t>
  </si>
  <si>
    <t>Loc. Cellole, Castellina in Chianti</t>
  </si>
  <si>
    <t>Pinino S.r.l.</t>
  </si>
  <si>
    <t>01112940521</t>
  </si>
  <si>
    <t>Montalcino</t>
  </si>
  <si>
    <t>01490370523</t>
  </si>
  <si>
    <t>BORSA VINI COREA DEL SUD 2025
Seoul , 20-22 maggio 2025</t>
  </si>
  <si>
    <t>BORSA VINI VIETNAM 2025, Hochiminh 08 maggio 2025</t>
  </si>
  <si>
    <t>Fattoria di Cinciano srl soc. agricola</t>
  </si>
  <si>
    <t>Fanti Elisa e Elena S.S. SOCIETA’ AGRICOLA</t>
  </si>
  <si>
    <t>03989561208</t>
  </si>
  <si>
    <t>Loc. Podere Il Palazzo, n. 14, Moltalcino</t>
  </si>
  <si>
    <t>80006700548 - 00692410525</t>
  </si>
  <si>
    <t>Loc. Cinciano, Poggibonsi</t>
  </si>
  <si>
    <t xml:space="preserve">Podere Rubino soc. agr. S.r.l. </t>
  </si>
  <si>
    <t>Carpineto S.r.l.</t>
  </si>
  <si>
    <t xml:space="preserve">03145570481 </t>
  </si>
  <si>
    <t xml:space="preserve"> Strada Provinciale della Chiana, 62, Montepulciano (sede operativa su prov. di Siena)</t>
  </si>
  <si>
    <t>Via del Prato, n.5, Montepulciano</t>
  </si>
  <si>
    <t>01440120523</t>
  </si>
  <si>
    <t>Grandi Degustazioni in Canada 2025, 27/10/25- 05/11/25</t>
  </si>
  <si>
    <t xml:space="preserve"> SIJE - SINGAPORE - INTERNATIONAL JEWELRY
EXHIBITION 2025, 10-13 luglio 2025</t>
  </si>
  <si>
    <t>Marzi S.r.l.</t>
  </si>
  <si>
    <t>01334380514</t>
  </si>
  <si>
    <t>Via Marconi, n.73 Anghiari</t>
  </si>
  <si>
    <t>Piccola</t>
  </si>
  <si>
    <t xml:space="preserve">32.12.1 </t>
  </si>
  <si>
    <t>Nardi Enrico Az. Agr.</t>
  </si>
  <si>
    <t>Via Crocefiorentina, n.3, Castellina in Chianti</t>
  </si>
  <si>
    <t xml:space="preserve"> NRDNRC61R07I726U- '00703420521</t>
  </si>
  <si>
    <t>VINITALY USA 2025
Chicago, 5-6 ottobre 2025</t>
  </si>
  <si>
    <t>Contributo per partecipazione</t>
  </si>
  <si>
    <t xml:space="preserve"> WINE TO ASIA 2025, Cina RP, Shenzhen 09 - 11 maggio 2025</t>
  </si>
  <si>
    <t>Via della Croce, n.17-19, Gaiole in Chianti</t>
  </si>
  <si>
    <t>Donna Enrica S.n.c. di Busani Aurelio &amp; C.</t>
  </si>
  <si>
    <t>Il Borro S.r.l.</t>
  </si>
  <si>
    <t>San Giustino Valdarnno</t>
  </si>
  <si>
    <t>01261410516</t>
  </si>
  <si>
    <t>PROWINE HONG KONG 2025, 14-16 maggio 2025</t>
  </si>
  <si>
    <t>JCK 2025, Las Vegas 06 - 09 giugno 2025</t>
  </si>
  <si>
    <t>Via F. Baracca n.7, Arezzo</t>
  </si>
  <si>
    <t xml:space="preserve">47.77.00 - 32.12.20 </t>
  </si>
  <si>
    <t>32.12.1</t>
  </si>
  <si>
    <t>Nuova Jolly Oreficerie S.r.l.</t>
  </si>
  <si>
    <t>0882140510</t>
  </si>
  <si>
    <t>Via del Tramarino, n.15 Arezzo</t>
  </si>
  <si>
    <t>Arezzo</t>
  </si>
  <si>
    <t>Workshop gioielleria in Corea del Sud 2025,  26 - 27 novembre 2025</t>
  </si>
  <si>
    <t>Diana S.r.l.</t>
  </si>
  <si>
    <t>01119000519</t>
  </si>
  <si>
    <t>VIA PIEAN LANDI, 8/A, Arezzo</t>
  </si>
  <si>
    <t>Il Giglio S.r.l.</t>
  </si>
  <si>
    <t>Via Don Luigi Sturzo, n. 190, Arezzo</t>
  </si>
  <si>
    <t>P.V.Z. S.r.l.</t>
  </si>
  <si>
    <t>01873150518</t>
  </si>
  <si>
    <t>Via Cassia 11/E, Cesa, Marciano della Chiana</t>
  </si>
  <si>
    <t>Nardi Gold S.r.l.</t>
  </si>
  <si>
    <t>02291310510</t>
  </si>
  <si>
    <t>Via Todaro, n.4 Subbiano</t>
  </si>
  <si>
    <t>Orsogrigio S.r.l.</t>
  </si>
  <si>
    <t>017098050515</t>
  </si>
  <si>
    <t>Via XXV Aprile, n.13 Montesansavino</t>
  </si>
  <si>
    <t>Quadrifoglio S.p.A.</t>
  </si>
  <si>
    <t>01673420517</t>
  </si>
  <si>
    <t>Via G. Ferraris,n. 236, Arezzo</t>
  </si>
  <si>
    <t xml:space="preserve">Multiform S.r.l. </t>
  </si>
  <si>
    <t xml:space="preserve">totale contributo erogato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</si>
</sst>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€&quot;\ * #,##0.00_-;\-&quot;€&quot;\ * #,##0.00_-;_-&quot;€&quot;\ * &quot;-&quot;??_-;_-@_-"/>
    <numFmt numFmtId="165" formatCode="_-* #,##0.00_-;\-* #,##0.00_-;_-* &quot;-&quot;??_-;_-@_-"/>
    <numFmt numFmtId="166" formatCode="&quot;€&quot;\ #,##0.00"/>
  </numFmts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6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</borders>
  <cellStyleXfs count="10">
    <xf numFmtId="0" fontId="0" fillId="0" borderId="0"/>
    <xf numFmtId="0" fontId="4" fillId="0" borderId="0" applyNumberFormat="0" applyFill="0" applyBorder="0" applyAlignment="0" applyProtection="0"/>
    <xf numFmtId="0" fontId="9" fillId="0" borderId="0"/>
    <xf numFmtId="0" fontId="11" fillId="0" borderId="0" applyNumberFormat="0" applyFill="0" applyBorder="0" applyAlignment="0" applyProtection="0">
      <alignment vertical="top"/>
      <protection locked="0"/>
    </xf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5" fontId="10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wrapText="1"/>
    </xf>
    <xf numFmtId="10" fontId="0" fillId="0" borderId="0" xfId="0" applyNumberFormat="1" applyAlignment="1">
      <alignment wrapText="1"/>
    </xf>
    <xf numFmtId="166" fontId="0" fillId="0" borderId="0" xfId="0" applyNumberFormat="1" applyAlignment="1">
      <alignment wrapText="1"/>
    </xf>
    <xf numFmtId="49" fontId="0" fillId="0" borderId="0" xfId="0" applyNumberFormat="1" applyAlignment="1">
      <alignment wrapText="1"/>
    </xf>
    <xf numFmtId="0" fontId="5" fillId="0" borderId="0" xfId="0" applyFont="1" applyAlignment="1">
      <alignment wrapText="1"/>
    </xf>
    <xf numFmtId="0" fontId="5" fillId="2" borderId="1" xfId="0" applyFont="1" applyFill="1" applyBorder="1" applyAlignment="1">
      <alignment wrapText="1"/>
    </xf>
    <xf numFmtId="49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wrapText="1"/>
    </xf>
    <xf numFmtId="166" fontId="0" fillId="2" borderId="1" xfId="0" applyNumberFormat="1" applyFill="1" applyBorder="1" applyAlignment="1">
      <alignment wrapText="1"/>
    </xf>
    <xf numFmtId="10" fontId="0" fillId="2" borderId="1" xfId="0" applyNumberFormat="1" applyFill="1" applyBorder="1" applyAlignment="1">
      <alignment wrapText="1"/>
    </xf>
    <xf numFmtId="0" fontId="0" fillId="2" borderId="1" xfId="0" applyFill="1" applyBorder="1" applyAlignment="1">
      <alignment horizontal="left" wrapText="1"/>
    </xf>
    <xf numFmtId="0" fontId="5" fillId="3" borderId="1" xfId="0" applyFont="1" applyFill="1" applyBorder="1" applyAlignment="1">
      <alignment wrapText="1"/>
    </xf>
    <xf numFmtId="49" fontId="0" fillId="3" borderId="1" xfId="0" applyNumberFormat="1" applyFill="1" applyBorder="1" applyAlignment="1">
      <alignment wrapText="1"/>
    </xf>
    <xf numFmtId="0" fontId="0" fillId="3" borderId="1" xfId="0" applyFill="1" applyBorder="1" applyAlignment="1">
      <alignment wrapText="1"/>
    </xf>
    <xf numFmtId="166" fontId="0" fillId="3" borderId="1" xfId="0" applyNumberFormat="1" applyFill="1" applyBorder="1" applyAlignment="1">
      <alignment wrapText="1"/>
    </xf>
    <xf numFmtId="10" fontId="0" fillId="3" borderId="1" xfId="0" applyNumberFormat="1" applyFill="1" applyBorder="1" applyAlignment="1">
      <alignment wrapText="1"/>
    </xf>
    <xf numFmtId="0" fontId="0" fillId="3" borderId="1" xfId="0" applyFill="1" applyBorder="1" applyAlignment="1">
      <alignment horizontal="left" wrapText="1"/>
    </xf>
    <xf numFmtId="0" fontId="5" fillId="2" borderId="2" xfId="0" applyFont="1" applyFill="1" applyBorder="1" applyAlignment="1">
      <alignment wrapText="1"/>
    </xf>
    <xf numFmtId="49" fontId="0" fillId="2" borderId="2" xfId="0" applyNumberFormat="1" applyFill="1" applyBorder="1" applyAlignment="1">
      <alignment wrapText="1"/>
    </xf>
    <xf numFmtId="0" fontId="0" fillId="2" borderId="2" xfId="0" applyFill="1" applyBorder="1" applyAlignment="1">
      <alignment wrapText="1"/>
    </xf>
    <xf numFmtId="166" fontId="0" fillId="2" borderId="2" xfId="0" applyNumberFormat="1" applyFill="1" applyBorder="1" applyAlignment="1">
      <alignment wrapText="1"/>
    </xf>
    <xf numFmtId="10" fontId="0" fillId="2" borderId="2" xfId="0" applyNumberFormat="1" applyFill="1" applyBorder="1" applyAlignment="1">
      <alignment wrapText="1"/>
    </xf>
    <xf numFmtId="0" fontId="0" fillId="2" borderId="2" xfId="0" applyFill="1" applyBorder="1" applyAlignment="1">
      <alignment horizontal="left" wrapText="1"/>
    </xf>
    <xf numFmtId="0" fontId="5" fillId="3" borderId="3" xfId="0" applyFont="1" applyFill="1" applyBorder="1" applyAlignment="1">
      <alignment wrapText="1"/>
    </xf>
    <xf numFmtId="49" fontId="0" fillId="3" borderId="3" xfId="0" applyNumberFormat="1" applyFill="1" applyBorder="1" applyAlignment="1">
      <alignment wrapText="1"/>
    </xf>
    <xf numFmtId="0" fontId="0" fillId="3" borderId="3" xfId="0" applyFill="1" applyBorder="1" applyAlignment="1">
      <alignment wrapText="1"/>
    </xf>
    <xf numFmtId="166" fontId="0" fillId="3" borderId="3" xfId="0" applyNumberFormat="1" applyFill="1" applyBorder="1" applyAlignment="1">
      <alignment wrapText="1"/>
    </xf>
    <xf numFmtId="10" fontId="0" fillId="3" borderId="3" xfId="0" applyNumberFormat="1" applyFill="1" applyBorder="1" applyAlignment="1">
      <alignment wrapText="1"/>
    </xf>
    <xf numFmtId="0" fontId="0" fillId="3" borderId="3" xfId="0" applyFill="1" applyBorder="1" applyAlignment="1">
      <alignment horizontal="left" wrapText="1"/>
    </xf>
    <xf numFmtId="0" fontId="5" fillId="2" borderId="3" xfId="0" applyFont="1" applyFill="1" applyBorder="1" applyAlignment="1">
      <alignment wrapText="1"/>
    </xf>
    <xf numFmtId="49" fontId="0" fillId="2" borderId="3" xfId="0" applyNumberFormat="1" applyFill="1" applyBorder="1" applyAlignment="1">
      <alignment wrapText="1"/>
    </xf>
    <xf numFmtId="0" fontId="0" fillId="2" borderId="3" xfId="0" applyFill="1" applyBorder="1" applyAlignment="1">
      <alignment wrapText="1"/>
    </xf>
    <xf numFmtId="166" fontId="0" fillId="2" borderId="3" xfId="0" applyNumberFormat="1" applyFill="1" applyBorder="1" applyAlignment="1">
      <alignment wrapText="1"/>
    </xf>
    <xf numFmtId="10" fontId="0" fillId="2" borderId="3" xfId="0" applyNumberFormat="1" applyFill="1" applyBorder="1" applyAlignment="1">
      <alignment wrapText="1"/>
    </xf>
    <xf numFmtId="0" fontId="0" fillId="2" borderId="3" xfId="0" applyFill="1" applyBorder="1" applyAlignment="1">
      <alignment horizontal="left" wrapText="1"/>
    </xf>
    <xf numFmtId="166" fontId="5" fillId="0" borderId="0" xfId="0" applyNumberFormat="1" applyFont="1" applyAlignment="1">
      <alignment wrapText="1"/>
    </xf>
    <xf numFmtId="49" fontId="5" fillId="3" borderId="3" xfId="0" applyNumberFormat="1" applyFont="1" applyFill="1" applyBorder="1" applyAlignment="1">
      <alignment wrapText="1"/>
    </xf>
    <xf numFmtId="166" fontId="5" fillId="3" borderId="3" xfId="0" applyNumberFormat="1" applyFont="1" applyFill="1" applyBorder="1" applyAlignment="1">
      <alignment wrapText="1"/>
    </xf>
    <xf numFmtId="10" fontId="5" fillId="3" borderId="3" xfId="0" applyNumberFormat="1" applyFont="1" applyFill="1" applyBorder="1" applyAlignment="1">
      <alignment wrapText="1"/>
    </xf>
    <xf numFmtId="0" fontId="5" fillId="3" borderId="3" xfId="0" applyFont="1" applyFill="1" applyBorder="1" applyAlignment="1">
      <alignment horizontal="left" wrapText="1"/>
    </xf>
    <xf numFmtId="0" fontId="5" fillId="3" borderId="2" xfId="0" applyFont="1" applyFill="1" applyBorder="1" applyAlignment="1">
      <alignment wrapText="1"/>
    </xf>
    <xf numFmtId="49" fontId="0" fillId="3" borderId="2" xfId="0" applyNumberFormat="1" applyFill="1" applyBorder="1" applyAlignment="1">
      <alignment wrapText="1"/>
    </xf>
    <xf numFmtId="0" fontId="0" fillId="3" borderId="2" xfId="0" applyFill="1" applyBorder="1" applyAlignment="1">
      <alignment wrapText="1"/>
    </xf>
    <xf numFmtId="0" fontId="8" fillId="2" borderId="3" xfId="0" applyFont="1" applyFill="1" applyBorder="1" applyAlignment="1">
      <alignment horizontal="left" wrapText="1"/>
    </xf>
    <xf numFmtId="0" fontId="8" fillId="3" borderId="3" xfId="0" applyFont="1" applyFill="1" applyBorder="1" applyAlignment="1">
      <alignment horizontal="left" wrapText="1"/>
    </xf>
    <xf numFmtId="0" fontId="5" fillId="3" borderId="3" xfId="7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49" fontId="5" fillId="2" borderId="2" xfId="0" applyNumberFormat="1" applyFont="1" applyFill="1" applyBorder="1" applyAlignment="1">
      <alignment wrapText="1"/>
    </xf>
    <xf numFmtId="49" fontId="5" fillId="2" borderId="3" xfId="0" applyNumberFormat="1" applyFont="1" applyFill="1" applyBorder="1" applyAlignment="1">
      <alignment wrapText="1"/>
    </xf>
    <xf numFmtId="166" fontId="5" fillId="2" borderId="3" xfId="0" applyNumberFormat="1" applyFont="1" applyFill="1" applyBorder="1" applyAlignment="1">
      <alignment wrapText="1"/>
    </xf>
    <xf numFmtId="10" fontId="5" fillId="2" borderId="3" xfId="0" applyNumberFormat="1" applyFont="1" applyFill="1" applyBorder="1" applyAlignment="1">
      <alignment wrapText="1"/>
    </xf>
    <xf numFmtId="0" fontId="5" fillId="2" borderId="3" xfId="0" applyFont="1" applyFill="1" applyBorder="1" applyAlignment="1">
      <alignment horizontal="left" wrapText="1"/>
    </xf>
    <xf numFmtId="0" fontId="5" fillId="3" borderId="5" xfId="0" applyFont="1" applyFill="1" applyBorder="1" applyAlignment="1">
      <alignment wrapText="1"/>
    </xf>
    <xf numFmtId="49" fontId="0" fillId="3" borderId="5" xfId="0" applyNumberFormat="1" applyFill="1" applyBorder="1" applyAlignment="1">
      <alignment wrapText="1"/>
    </xf>
    <xf numFmtId="0" fontId="0" fillId="3" borderId="5" xfId="0" applyFill="1" applyBorder="1" applyAlignment="1">
      <alignment wrapText="1"/>
    </xf>
    <xf numFmtId="166" fontId="0" fillId="3" borderId="5" xfId="0" applyNumberFormat="1" applyFill="1" applyBorder="1" applyAlignment="1">
      <alignment wrapText="1"/>
    </xf>
    <xf numFmtId="10" fontId="0" fillId="3" borderId="5" xfId="0" applyNumberFormat="1" applyFill="1" applyBorder="1" applyAlignment="1">
      <alignment wrapText="1"/>
    </xf>
    <xf numFmtId="0" fontId="0" fillId="3" borderId="5" xfId="0" applyFill="1" applyBorder="1" applyAlignment="1">
      <alignment horizontal="left" wrapText="1"/>
    </xf>
    <xf numFmtId="0" fontId="5" fillId="2" borderId="3" xfId="0" applyFont="1" applyFill="1" applyBorder="1" applyAlignment="1">
      <alignment vertical="center" wrapText="1"/>
    </xf>
    <xf numFmtId="166" fontId="0" fillId="3" borderId="2" xfId="0" applyNumberFormat="1" applyFill="1" applyBorder="1" applyAlignment="1">
      <alignment wrapText="1"/>
    </xf>
    <xf numFmtId="10" fontId="0" fillId="3" borderId="2" xfId="0" applyNumberFormat="1" applyFill="1" applyBorder="1" applyAlignment="1">
      <alignment wrapText="1"/>
    </xf>
    <xf numFmtId="0" fontId="0" fillId="3" borderId="2" xfId="0" applyFill="1" applyBorder="1" applyAlignment="1">
      <alignment horizontal="left" wrapText="1"/>
    </xf>
    <xf numFmtId="49" fontId="5" fillId="2" borderId="3" xfId="1" applyNumberFormat="1" applyFont="1" applyFill="1" applyBorder="1" applyAlignment="1">
      <alignment wrapText="1"/>
    </xf>
    <xf numFmtId="49" fontId="1" fillId="3" borderId="3" xfId="0" applyNumberFormat="1" applyFont="1" applyFill="1" applyBorder="1" applyAlignment="1">
      <alignment wrapText="1"/>
    </xf>
    <xf numFmtId="49" fontId="0" fillId="3" borderId="3" xfId="0" applyNumberFormat="1" applyFont="1" applyFill="1" applyBorder="1" applyAlignment="1">
      <alignment wrapText="1"/>
    </xf>
    <xf numFmtId="0" fontId="0" fillId="3" borderId="3" xfId="0" applyFont="1" applyFill="1" applyBorder="1" applyAlignment="1">
      <alignment wrapText="1"/>
    </xf>
    <xf numFmtId="166" fontId="0" fillId="3" borderId="3" xfId="0" applyNumberFormat="1" applyFont="1" applyFill="1" applyBorder="1" applyAlignment="1">
      <alignment wrapText="1"/>
    </xf>
    <xf numFmtId="10" fontId="0" fillId="3" borderId="3" xfId="0" applyNumberFormat="1" applyFont="1" applyFill="1" applyBorder="1" applyAlignment="1">
      <alignment wrapText="1"/>
    </xf>
    <xf numFmtId="0" fontId="0" fillId="3" borderId="3" xfId="0" applyFont="1" applyFill="1" applyBorder="1" applyAlignment="1">
      <alignment horizontal="left" wrapText="1"/>
    </xf>
    <xf numFmtId="0" fontId="5" fillId="3" borderId="4" xfId="0" applyFont="1" applyFill="1" applyBorder="1" applyAlignment="1">
      <alignment wrapText="1"/>
    </xf>
    <xf numFmtId="49" fontId="5" fillId="3" borderId="4" xfId="0" applyNumberFormat="1" applyFont="1" applyFill="1" applyBorder="1" applyAlignment="1">
      <alignment wrapText="1"/>
    </xf>
    <xf numFmtId="0" fontId="5" fillId="2" borderId="1" xfId="2" applyFont="1" applyFill="1" applyBorder="1" applyAlignment="1">
      <alignment horizontal="left" vertical="center" wrapText="1"/>
    </xf>
    <xf numFmtId="0" fontId="5" fillId="2" borderId="1" xfId="2" applyFont="1" applyFill="1" applyBorder="1" applyAlignment="1" applyProtection="1">
      <alignment horizontal="left" vertical="center" wrapText="1"/>
      <protection locked="0"/>
    </xf>
    <xf numFmtId="166" fontId="1" fillId="3" borderId="3" xfId="0" applyNumberFormat="1" applyFont="1" applyFill="1" applyBorder="1" applyAlignment="1">
      <alignment wrapText="1"/>
    </xf>
    <xf numFmtId="0" fontId="0" fillId="3" borderId="1" xfId="0" applyFont="1" applyFill="1" applyBorder="1" applyAlignment="1">
      <alignment horizontal="left" wrapText="1"/>
    </xf>
    <xf numFmtId="0" fontId="0" fillId="3" borderId="2" xfId="0" applyFont="1" applyFill="1" applyBorder="1" applyAlignment="1">
      <alignment horizontal="left" wrapText="1"/>
    </xf>
    <xf numFmtId="166" fontId="0" fillId="2" borderId="3" xfId="0" applyNumberFormat="1" applyFont="1" applyFill="1" applyBorder="1" applyAlignment="1">
      <alignment wrapText="1"/>
    </xf>
    <xf numFmtId="10" fontId="0" fillId="2" borderId="3" xfId="0" applyNumberFormat="1" applyFont="1" applyFill="1" applyBorder="1" applyAlignment="1">
      <alignment wrapText="1"/>
    </xf>
    <xf numFmtId="0" fontId="0" fillId="2" borderId="3" xfId="0" applyFont="1" applyFill="1" applyBorder="1" applyAlignment="1">
      <alignment horizontal="left" wrapText="1"/>
    </xf>
    <xf numFmtId="10" fontId="1" fillId="3" borderId="1" xfId="0" applyNumberFormat="1" applyFont="1" applyFill="1" applyBorder="1" applyAlignment="1">
      <alignment wrapText="1"/>
    </xf>
    <xf numFmtId="10" fontId="1" fillId="3" borderId="2" xfId="0" applyNumberFormat="1" applyFont="1" applyFill="1" applyBorder="1" applyAlignment="1">
      <alignment wrapText="1"/>
    </xf>
    <xf numFmtId="10" fontId="1" fillId="2" borderId="3" xfId="0" applyNumberFormat="1" applyFont="1" applyFill="1" applyBorder="1" applyAlignment="1">
      <alignment wrapText="1"/>
    </xf>
    <xf numFmtId="166" fontId="1" fillId="3" borderId="1" xfId="0" applyNumberFormat="1" applyFont="1" applyFill="1" applyBorder="1" applyAlignment="1">
      <alignment wrapText="1"/>
    </xf>
    <xf numFmtId="166" fontId="1" fillId="2" borderId="3" xfId="0" applyNumberFormat="1" applyFont="1" applyFill="1" applyBorder="1" applyAlignment="1">
      <alignment wrapText="1"/>
    </xf>
    <xf numFmtId="166" fontId="1" fillId="3" borderId="2" xfId="0" applyNumberFormat="1" applyFont="1" applyFill="1" applyBorder="1" applyAlignment="1">
      <alignment wrapText="1"/>
    </xf>
    <xf numFmtId="0" fontId="5" fillId="0" borderId="0" xfId="0" applyFont="1" applyAlignment="1">
      <alignment horizontal="right" wrapText="1"/>
    </xf>
    <xf numFmtId="166" fontId="5" fillId="3" borderId="1" xfId="0" applyNumberFormat="1" applyFont="1" applyFill="1" applyBorder="1" applyAlignment="1">
      <alignment wrapText="1"/>
    </xf>
    <xf numFmtId="10" fontId="5" fillId="3" borderId="1" xfId="0" applyNumberFormat="1" applyFont="1" applyFill="1" applyBorder="1" applyAlignment="1">
      <alignment wrapText="1"/>
    </xf>
  </cellXfs>
  <cellStyles count="10">
    <cellStyle name="Collegamento ipertestuale" xfId="1" builtinId="8"/>
    <cellStyle name="Collegamento ipertestuale 2" xfId="3"/>
    <cellStyle name="Euro" xfId="4"/>
    <cellStyle name="Euro 2" xfId="8"/>
    <cellStyle name="Migliaia 2" xfId="5"/>
    <cellStyle name="Migliaia 3" xfId="9"/>
    <cellStyle name="Normale" xfId="0" builtinId="0"/>
    <cellStyle name="Normale 2" xfId="2"/>
    <cellStyle name="Normale 3" xfId="7"/>
    <cellStyle name="Percentuale 2" xfId="6"/>
  </cellStyles>
  <dxfs count="0"/>
  <tableStyles count="0" defaultTableStyle="TableStyleMedium2" defaultPivotStyle="PivotStyleMedium9"/>
  <colors>
    <mruColors>
      <color rgb="FFD8D6C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104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94" sqref="P94"/>
    </sheetView>
  </sheetViews>
  <sheetFormatPr defaultRowHeight="15" x14ac:dyDescent="0.25"/>
  <cols>
    <col min="1" max="1" width="30.7109375" style="5" customWidth="1"/>
    <col min="2" max="2" width="19.7109375" style="4" customWidth="1"/>
    <col min="3" max="3" width="8.28515625" style="4" customWidth="1"/>
    <col min="4" max="4" width="14.5703125" style="4" customWidth="1"/>
    <col min="5" max="5" width="30.7109375" style="4" customWidth="1"/>
    <col min="6" max="6" width="12.85546875" style="1" customWidth="1"/>
    <col min="7" max="7" width="30.7109375" style="1" customWidth="1"/>
    <col min="8" max="8" width="19.42578125" style="1" customWidth="1"/>
    <col min="9" max="9" width="17.5703125" style="3" customWidth="1"/>
    <col min="10" max="11" width="18.5703125" style="3" customWidth="1"/>
    <col min="12" max="12" width="14.28515625" style="2" customWidth="1"/>
    <col min="13" max="13" width="5.140625" style="1" customWidth="1"/>
    <col min="14" max="16384" width="9.140625" style="1"/>
  </cols>
  <sheetData>
    <row r="1" spans="1:13" ht="30" x14ac:dyDescent="0.25">
      <c r="A1" s="5" t="s">
        <v>0</v>
      </c>
      <c r="B1" s="4" t="s">
        <v>1</v>
      </c>
      <c r="C1" s="4" t="s">
        <v>145</v>
      </c>
      <c r="D1" s="4" t="s">
        <v>13</v>
      </c>
      <c r="E1" s="4" t="s">
        <v>7</v>
      </c>
      <c r="F1" s="1" t="s">
        <v>3</v>
      </c>
      <c r="G1" s="1" t="s">
        <v>4</v>
      </c>
      <c r="H1" s="1" t="s">
        <v>2</v>
      </c>
      <c r="I1" s="3" t="s">
        <v>17</v>
      </c>
      <c r="J1" s="3" t="s">
        <v>10</v>
      </c>
      <c r="K1" s="3" t="s">
        <v>11</v>
      </c>
      <c r="L1" s="2" t="s">
        <v>5</v>
      </c>
      <c r="M1" s="1" t="s">
        <v>140</v>
      </c>
    </row>
    <row r="2" spans="1:13" ht="30" x14ac:dyDescent="0.25">
      <c r="A2" s="12" t="s">
        <v>179</v>
      </c>
      <c r="B2" s="13" t="s">
        <v>180</v>
      </c>
      <c r="C2" s="13" t="s">
        <v>139</v>
      </c>
      <c r="D2" s="13" t="s">
        <v>14</v>
      </c>
      <c r="E2" s="13" t="s">
        <v>181</v>
      </c>
      <c r="F2" s="14" t="s">
        <v>20</v>
      </c>
      <c r="G2" s="14" t="s">
        <v>178</v>
      </c>
      <c r="H2" s="14" t="s">
        <v>12</v>
      </c>
      <c r="I2" s="15">
        <v>1000</v>
      </c>
      <c r="J2" s="15">
        <v>700</v>
      </c>
      <c r="K2" s="15">
        <f t="shared" ref="K2:K5" si="0">SUM(I2-J2)</f>
        <v>300</v>
      </c>
      <c r="L2" s="16">
        <f t="shared" ref="L2:L5" si="1">SUM(K2/I2)</f>
        <v>0.3</v>
      </c>
      <c r="M2" s="17">
        <v>1</v>
      </c>
    </row>
    <row r="3" spans="1:13" ht="30" x14ac:dyDescent="0.25">
      <c r="A3" s="12" t="s">
        <v>42</v>
      </c>
      <c r="B3" s="13" t="s">
        <v>43</v>
      </c>
      <c r="C3" s="13" t="s">
        <v>142</v>
      </c>
      <c r="D3" s="13" t="s">
        <v>14</v>
      </c>
      <c r="E3" s="13" t="s">
        <v>44</v>
      </c>
      <c r="F3" s="14" t="s">
        <v>20</v>
      </c>
      <c r="G3" s="14" t="s">
        <v>178</v>
      </c>
      <c r="H3" s="14" t="s">
        <v>12</v>
      </c>
      <c r="I3" s="15">
        <v>1000</v>
      </c>
      <c r="J3" s="15">
        <v>700</v>
      </c>
      <c r="K3" s="15">
        <f t="shared" ref="K3" si="2">SUM(I3-J3)</f>
        <v>300</v>
      </c>
      <c r="L3" s="16">
        <f t="shared" ref="L3" si="3">SUM(K3/I3)</f>
        <v>0.3</v>
      </c>
      <c r="M3" s="17">
        <v>1</v>
      </c>
    </row>
    <row r="4" spans="1:13" ht="30" x14ac:dyDescent="0.25">
      <c r="A4" s="12" t="s">
        <v>51</v>
      </c>
      <c r="B4" s="13" t="s">
        <v>22</v>
      </c>
      <c r="C4" s="13" t="s">
        <v>139</v>
      </c>
      <c r="D4" s="13" t="s">
        <v>14</v>
      </c>
      <c r="E4" s="13" t="s">
        <v>52</v>
      </c>
      <c r="F4" s="14" t="s">
        <v>9</v>
      </c>
      <c r="G4" s="14" t="s">
        <v>178</v>
      </c>
      <c r="H4" s="14" t="s">
        <v>12</v>
      </c>
      <c r="I4" s="15">
        <v>1000</v>
      </c>
      <c r="J4" s="15">
        <v>700</v>
      </c>
      <c r="K4" s="15">
        <f t="shared" si="0"/>
        <v>300</v>
      </c>
      <c r="L4" s="16">
        <f t="shared" si="1"/>
        <v>0.3</v>
      </c>
      <c r="M4" s="17">
        <v>1</v>
      </c>
    </row>
    <row r="5" spans="1:13" ht="30" x14ac:dyDescent="0.25">
      <c r="A5" s="12" t="s">
        <v>182</v>
      </c>
      <c r="B5" s="13" t="s">
        <v>183</v>
      </c>
      <c r="C5" s="13" t="s">
        <v>139</v>
      </c>
      <c r="D5" s="13" t="s">
        <v>14</v>
      </c>
      <c r="E5" s="13" t="s">
        <v>184</v>
      </c>
      <c r="F5" s="14" t="s">
        <v>20</v>
      </c>
      <c r="G5" s="14" t="s">
        <v>178</v>
      </c>
      <c r="H5" s="14" t="s">
        <v>12</v>
      </c>
      <c r="I5" s="15">
        <v>1000</v>
      </c>
      <c r="J5" s="15">
        <v>700</v>
      </c>
      <c r="K5" s="15">
        <f t="shared" si="0"/>
        <v>300</v>
      </c>
      <c r="L5" s="16">
        <f t="shared" si="1"/>
        <v>0.3</v>
      </c>
      <c r="M5" s="17">
        <v>1</v>
      </c>
    </row>
    <row r="6" spans="1:13" ht="30" x14ac:dyDescent="0.25">
      <c r="A6" s="12" t="s">
        <v>185</v>
      </c>
      <c r="B6" s="13" t="s">
        <v>186</v>
      </c>
      <c r="C6" s="13" t="s">
        <v>139</v>
      </c>
      <c r="D6" s="13" t="s">
        <v>14</v>
      </c>
      <c r="E6" s="13" t="s">
        <v>187</v>
      </c>
      <c r="F6" s="14" t="s">
        <v>9</v>
      </c>
      <c r="G6" s="14" t="s">
        <v>178</v>
      </c>
      <c r="H6" s="14" t="s">
        <v>12</v>
      </c>
      <c r="I6" s="15">
        <v>1000</v>
      </c>
      <c r="J6" s="15">
        <v>700</v>
      </c>
      <c r="K6" s="15">
        <f t="shared" ref="K6:K7" si="4">SUM(I6-J6)</f>
        <v>300</v>
      </c>
      <c r="L6" s="16">
        <f t="shared" ref="L6:L7" si="5">SUM(K6/I6)</f>
        <v>0.3</v>
      </c>
      <c r="M6" s="17">
        <v>1</v>
      </c>
    </row>
    <row r="7" spans="1:13" ht="30" x14ac:dyDescent="0.25">
      <c r="A7" s="6" t="s">
        <v>99</v>
      </c>
      <c r="B7" s="7" t="s">
        <v>100</v>
      </c>
      <c r="C7" s="7" t="s">
        <v>139</v>
      </c>
      <c r="D7" s="7" t="s">
        <v>15</v>
      </c>
      <c r="E7" s="7" t="s">
        <v>101</v>
      </c>
      <c r="F7" s="8" t="s">
        <v>9</v>
      </c>
      <c r="G7" s="8" t="s">
        <v>165</v>
      </c>
      <c r="H7" s="8" t="s">
        <v>12</v>
      </c>
      <c r="I7" s="9">
        <v>2800</v>
      </c>
      <c r="J7" s="9">
        <v>2300</v>
      </c>
      <c r="K7" s="9">
        <f t="shared" si="4"/>
        <v>500</v>
      </c>
      <c r="L7" s="10">
        <f t="shared" si="5"/>
        <v>0.17857142857142858</v>
      </c>
      <c r="M7" s="11">
        <v>1</v>
      </c>
    </row>
    <row r="8" spans="1:13" ht="30" x14ac:dyDescent="0.25">
      <c r="A8" s="6" t="s">
        <v>27</v>
      </c>
      <c r="B8" s="7" t="s">
        <v>28</v>
      </c>
      <c r="C8" s="7" t="s">
        <v>142</v>
      </c>
      <c r="D8" s="7" t="s">
        <v>15</v>
      </c>
      <c r="E8" s="7" t="s">
        <v>29</v>
      </c>
      <c r="F8" s="8" t="s">
        <v>9</v>
      </c>
      <c r="G8" s="8" t="s">
        <v>165</v>
      </c>
      <c r="H8" s="8" t="s">
        <v>12</v>
      </c>
      <c r="I8" s="9">
        <v>2800</v>
      </c>
      <c r="J8" s="9">
        <v>2300</v>
      </c>
      <c r="K8" s="9">
        <f t="shared" ref="K8:K22" si="6">SUM(I8-J8)</f>
        <v>500</v>
      </c>
      <c r="L8" s="10">
        <f t="shared" ref="L8:L22" si="7">SUM(K8/I8)</f>
        <v>0.17857142857142858</v>
      </c>
      <c r="M8" s="11">
        <v>1</v>
      </c>
    </row>
    <row r="9" spans="1:13" ht="30" x14ac:dyDescent="0.25">
      <c r="A9" s="6" t="s">
        <v>40</v>
      </c>
      <c r="B9" s="7" t="s">
        <v>41</v>
      </c>
      <c r="C9" s="7" t="s">
        <v>139</v>
      </c>
      <c r="D9" s="7" t="s">
        <v>14</v>
      </c>
      <c r="E9" s="7" t="s">
        <v>255</v>
      </c>
      <c r="F9" s="8" t="s">
        <v>9</v>
      </c>
      <c r="G9" s="8" t="s">
        <v>165</v>
      </c>
      <c r="H9" s="8" t="s">
        <v>12</v>
      </c>
      <c r="I9" s="9">
        <v>2800</v>
      </c>
      <c r="J9" s="9">
        <v>2300</v>
      </c>
      <c r="K9" s="9">
        <f t="shared" si="6"/>
        <v>500</v>
      </c>
      <c r="L9" s="10">
        <f t="shared" si="7"/>
        <v>0.17857142857142858</v>
      </c>
      <c r="M9" s="11">
        <v>1</v>
      </c>
    </row>
    <row r="10" spans="1:13" ht="30" x14ac:dyDescent="0.25">
      <c r="A10" s="6" t="s">
        <v>34</v>
      </c>
      <c r="B10" s="7" t="s">
        <v>35</v>
      </c>
      <c r="C10" s="7" t="s">
        <v>139</v>
      </c>
      <c r="D10" s="7" t="s">
        <v>15</v>
      </c>
      <c r="E10" s="7" t="s">
        <v>36</v>
      </c>
      <c r="F10" s="8" t="s">
        <v>9</v>
      </c>
      <c r="G10" s="8" t="s">
        <v>165</v>
      </c>
      <c r="H10" s="8" t="s">
        <v>12</v>
      </c>
      <c r="I10" s="9">
        <v>2800</v>
      </c>
      <c r="J10" s="9">
        <v>2300</v>
      </c>
      <c r="K10" s="9">
        <f t="shared" si="6"/>
        <v>500</v>
      </c>
      <c r="L10" s="10">
        <f t="shared" si="7"/>
        <v>0.17857142857142858</v>
      </c>
      <c r="M10" s="11">
        <v>1</v>
      </c>
    </row>
    <row r="11" spans="1:13" ht="30" x14ac:dyDescent="0.25">
      <c r="A11" s="6" t="s">
        <v>37</v>
      </c>
      <c r="B11" s="7" t="s">
        <v>38</v>
      </c>
      <c r="C11" s="7" t="s">
        <v>139</v>
      </c>
      <c r="D11" s="7" t="s">
        <v>15</v>
      </c>
      <c r="E11" s="7" t="s">
        <v>39</v>
      </c>
      <c r="F11" s="8" t="s">
        <v>9</v>
      </c>
      <c r="G11" s="8" t="s">
        <v>165</v>
      </c>
      <c r="H11" s="8" t="s">
        <v>12</v>
      </c>
      <c r="I11" s="9">
        <v>2800</v>
      </c>
      <c r="J11" s="9">
        <v>2300</v>
      </c>
      <c r="K11" s="9">
        <f t="shared" si="6"/>
        <v>500</v>
      </c>
      <c r="L11" s="10">
        <f t="shared" si="7"/>
        <v>0.17857142857142858</v>
      </c>
      <c r="M11" s="11">
        <v>1</v>
      </c>
    </row>
    <row r="12" spans="1:13" ht="30" x14ac:dyDescent="0.25">
      <c r="A12" s="73" t="s">
        <v>164</v>
      </c>
      <c r="B12" s="7" t="s">
        <v>163</v>
      </c>
      <c r="C12" s="7" t="s">
        <v>139</v>
      </c>
      <c r="D12" s="7" t="s">
        <v>14</v>
      </c>
      <c r="E12" s="7" t="s">
        <v>162</v>
      </c>
      <c r="F12" s="8" t="s">
        <v>9</v>
      </c>
      <c r="G12" s="8" t="s">
        <v>165</v>
      </c>
      <c r="H12" s="8" t="s">
        <v>12</v>
      </c>
      <c r="I12" s="9">
        <v>2800</v>
      </c>
      <c r="J12" s="9">
        <v>2300</v>
      </c>
      <c r="K12" s="9">
        <f t="shared" si="6"/>
        <v>500</v>
      </c>
      <c r="L12" s="10">
        <f t="shared" si="7"/>
        <v>0.17857142857142858</v>
      </c>
      <c r="M12" s="11">
        <v>1</v>
      </c>
    </row>
    <row r="13" spans="1:13" ht="30" x14ac:dyDescent="0.25">
      <c r="A13" s="73" t="s">
        <v>159</v>
      </c>
      <c r="B13" s="7" t="s">
        <v>160</v>
      </c>
      <c r="C13" s="7" t="s">
        <v>139</v>
      </c>
      <c r="D13" s="7" t="s">
        <v>14</v>
      </c>
      <c r="E13" s="7" t="s">
        <v>161</v>
      </c>
      <c r="F13" s="8" t="s">
        <v>20</v>
      </c>
      <c r="G13" s="8" t="s">
        <v>165</v>
      </c>
      <c r="H13" s="8" t="s">
        <v>12</v>
      </c>
      <c r="I13" s="9">
        <v>2800</v>
      </c>
      <c r="J13" s="9">
        <v>2300</v>
      </c>
      <c r="K13" s="9">
        <f t="shared" si="6"/>
        <v>500</v>
      </c>
      <c r="L13" s="10">
        <f t="shared" si="7"/>
        <v>0.17857142857142858</v>
      </c>
      <c r="M13" s="11">
        <v>1</v>
      </c>
    </row>
    <row r="14" spans="1:13" ht="30" x14ac:dyDescent="0.25">
      <c r="A14" s="74" t="s">
        <v>156</v>
      </c>
      <c r="B14" s="7" t="s">
        <v>157</v>
      </c>
      <c r="C14" s="7" t="s">
        <v>139</v>
      </c>
      <c r="D14" s="7" t="s">
        <v>14</v>
      </c>
      <c r="E14" s="7" t="s">
        <v>158</v>
      </c>
      <c r="F14" s="8" t="s">
        <v>9</v>
      </c>
      <c r="G14" s="8" t="s">
        <v>165</v>
      </c>
      <c r="H14" s="8" t="s">
        <v>12</v>
      </c>
      <c r="I14" s="9">
        <v>2800</v>
      </c>
      <c r="J14" s="9">
        <v>2300</v>
      </c>
      <c r="K14" s="9">
        <f t="shared" si="6"/>
        <v>500</v>
      </c>
      <c r="L14" s="10">
        <f t="shared" si="7"/>
        <v>0.17857142857142858</v>
      </c>
      <c r="M14" s="11">
        <v>1</v>
      </c>
    </row>
    <row r="15" spans="1:13" ht="30" x14ac:dyDescent="0.25">
      <c r="A15" s="6" t="s">
        <v>42</v>
      </c>
      <c r="B15" s="7" t="s">
        <v>43</v>
      </c>
      <c r="C15" s="7" t="s">
        <v>142</v>
      </c>
      <c r="D15" s="7" t="s">
        <v>14</v>
      </c>
      <c r="E15" s="7" t="s">
        <v>44</v>
      </c>
      <c r="F15" s="8" t="s">
        <v>20</v>
      </c>
      <c r="G15" s="8" t="s">
        <v>165</v>
      </c>
      <c r="H15" s="8" t="s">
        <v>12</v>
      </c>
      <c r="I15" s="9">
        <v>2800</v>
      </c>
      <c r="J15" s="9">
        <v>2300</v>
      </c>
      <c r="K15" s="9">
        <f t="shared" si="6"/>
        <v>500</v>
      </c>
      <c r="L15" s="10">
        <f t="shared" si="7"/>
        <v>0.17857142857142858</v>
      </c>
      <c r="M15" s="11">
        <v>1</v>
      </c>
    </row>
    <row r="16" spans="1:13" ht="30" x14ac:dyDescent="0.25">
      <c r="A16" s="6" t="s">
        <v>45</v>
      </c>
      <c r="B16" s="7" t="s">
        <v>46</v>
      </c>
      <c r="C16" s="7" t="s">
        <v>142</v>
      </c>
      <c r="D16" s="7" t="s">
        <v>15</v>
      </c>
      <c r="E16" s="7" t="s">
        <v>47</v>
      </c>
      <c r="F16" s="8" t="s">
        <v>20</v>
      </c>
      <c r="G16" s="8" t="s">
        <v>165</v>
      </c>
      <c r="H16" s="8" t="s">
        <v>12</v>
      </c>
      <c r="I16" s="9">
        <v>2800</v>
      </c>
      <c r="J16" s="9">
        <v>2300</v>
      </c>
      <c r="K16" s="9">
        <f t="shared" si="6"/>
        <v>500</v>
      </c>
      <c r="L16" s="10">
        <f t="shared" si="7"/>
        <v>0.17857142857142858</v>
      </c>
      <c r="M16" s="11">
        <v>1</v>
      </c>
    </row>
    <row r="17" spans="1:13" ht="45" x14ac:dyDescent="0.25">
      <c r="A17" s="74" t="s">
        <v>166</v>
      </c>
      <c r="B17" s="7" t="s">
        <v>154</v>
      </c>
      <c r="C17" s="7" t="s">
        <v>139</v>
      </c>
      <c r="D17" s="7" t="s">
        <v>15</v>
      </c>
      <c r="E17" s="7" t="s">
        <v>155</v>
      </c>
      <c r="F17" s="8" t="s">
        <v>9</v>
      </c>
      <c r="G17" s="8" t="s">
        <v>165</v>
      </c>
      <c r="H17" s="8" t="s">
        <v>12</v>
      </c>
      <c r="I17" s="9">
        <v>2800</v>
      </c>
      <c r="J17" s="9">
        <v>2300</v>
      </c>
      <c r="K17" s="9">
        <f t="shared" si="6"/>
        <v>500</v>
      </c>
      <c r="L17" s="10">
        <f t="shared" si="7"/>
        <v>0.17857142857142858</v>
      </c>
      <c r="M17" s="11">
        <v>1</v>
      </c>
    </row>
    <row r="18" spans="1:13" ht="30" x14ac:dyDescent="0.25">
      <c r="A18" s="74" t="s">
        <v>150</v>
      </c>
      <c r="B18" s="7" t="s">
        <v>152</v>
      </c>
      <c r="C18" s="7" t="s">
        <v>151</v>
      </c>
      <c r="D18" s="7" t="s">
        <v>14</v>
      </c>
      <c r="E18" s="7" t="s">
        <v>153</v>
      </c>
      <c r="F18" s="8" t="s">
        <v>9</v>
      </c>
      <c r="G18" s="8" t="s">
        <v>165</v>
      </c>
      <c r="H18" s="8" t="s">
        <v>12</v>
      </c>
      <c r="I18" s="9">
        <v>2800</v>
      </c>
      <c r="J18" s="9">
        <v>2300</v>
      </c>
      <c r="K18" s="9">
        <f t="shared" si="6"/>
        <v>500</v>
      </c>
      <c r="L18" s="10">
        <f t="shared" si="7"/>
        <v>0.17857142857142858</v>
      </c>
      <c r="M18" s="11">
        <v>1</v>
      </c>
    </row>
    <row r="19" spans="1:13" ht="30" x14ac:dyDescent="0.25">
      <c r="A19" s="74" t="s">
        <v>147</v>
      </c>
      <c r="B19" s="7" t="s">
        <v>148</v>
      </c>
      <c r="C19" s="7" t="s">
        <v>139</v>
      </c>
      <c r="D19" s="7" t="s">
        <v>14</v>
      </c>
      <c r="E19" s="7" t="s">
        <v>149</v>
      </c>
      <c r="F19" s="8" t="s">
        <v>9</v>
      </c>
      <c r="G19" s="8" t="s">
        <v>165</v>
      </c>
      <c r="H19" s="8" t="s">
        <v>12</v>
      </c>
      <c r="I19" s="9">
        <v>2800</v>
      </c>
      <c r="J19" s="9">
        <v>2300</v>
      </c>
      <c r="K19" s="9">
        <f t="shared" si="6"/>
        <v>500</v>
      </c>
      <c r="L19" s="10">
        <f t="shared" si="7"/>
        <v>0.17857142857142858</v>
      </c>
      <c r="M19" s="11">
        <v>1</v>
      </c>
    </row>
    <row r="20" spans="1:13" ht="30" x14ac:dyDescent="0.25">
      <c r="A20" s="6" t="s">
        <v>53</v>
      </c>
      <c r="B20" s="7" t="s">
        <v>55</v>
      </c>
      <c r="C20" s="7" t="s">
        <v>144</v>
      </c>
      <c r="D20" s="7" t="s">
        <v>30</v>
      </c>
      <c r="E20" s="7" t="s">
        <v>54</v>
      </c>
      <c r="F20" s="8" t="s">
        <v>20</v>
      </c>
      <c r="G20" s="8" t="s">
        <v>165</v>
      </c>
      <c r="H20" s="8" t="s">
        <v>12</v>
      </c>
      <c r="I20" s="9">
        <v>2800</v>
      </c>
      <c r="J20" s="9">
        <v>2300</v>
      </c>
      <c r="K20" s="9">
        <f t="shared" si="6"/>
        <v>500</v>
      </c>
      <c r="L20" s="10">
        <f t="shared" si="7"/>
        <v>0.17857142857142858</v>
      </c>
      <c r="M20" s="11">
        <v>1</v>
      </c>
    </row>
    <row r="21" spans="1:13" ht="30" x14ac:dyDescent="0.25">
      <c r="A21" s="6" t="s">
        <v>18</v>
      </c>
      <c r="B21" s="7" t="s">
        <v>21</v>
      </c>
      <c r="C21" s="7" t="s">
        <v>139</v>
      </c>
      <c r="D21" s="7" t="s">
        <v>15</v>
      </c>
      <c r="E21" s="7" t="s">
        <v>19</v>
      </c>
      <c r="F21" s="8" t="s">
        <v>20</v>
      </c>
      <c r="G21" s="8" t="s">
        <v>165</v>
      </c>
      <c r="H21" s="8" t="s">
        <v>12</v>
      </c>
      <c r="I21" s="9">
        <v>2800</v>
      </c>
      <c r="J21" s="9">
        <v>2300</v>
      </c>
      <c r="K21" s="9">
        <f t="shared" si="6"/>
        <v>500</v>
      </c>
      <c r="L21" s="10">
        <f t="shared" si="7"/>
        <v>0.17857142857142858</v>
      </c>
      <c r="M21" s="11">
        <v>1</v>
      </c>
    </row>
    <row r="22" spans="1:13" ht="30" x14ac:dyDescent="0.25">
      <c r="A22" s="6" t="s">
        <v>58</v>
      </c>
      <c r="B22" s="7" t="s">
        <v>56</v>
      </c>
      <c r="C22" s="7" t="s">
        <v>139</v>
      </c>
      <c r="D22" s="7" t="s">
        <v>30</v>
      </c>
      <c r="E22" s="7" t="s">
        <v>57</v>
      </c>
      <c r="F22" s="8" t="s">
        <v>9</v>
      </c>
      <c r="G22" s="8" t="s">
        <v>165</v>
      </c>
      <c r="H22" s="8" t="s">
        <v>12</v>
      </c>
      <c r="I22" s="9">
        <v>2800</v>
      </c>
      <c r="J22" s="9">
        <v>2300</v>
      </c>
      <c r="K22" s="9">
        <f t="shared" si="6"/>
        <v>500</v>
      </c>
      <c r="L22" s="10">
        <f t="shared" si="7"/>
        <v>0.17857142857142858</v>
      </c>
      <c r="M22" s="11">
        <v>1</v>
      </c>
    </row>
    <row r="23" spans="1:13" ht="30" x14ac:dyDescent="0.25">
      <c r="A23" s="24" t="s">
        <v>230</v>
      </c>
      <c r="B23" s="37" t="s">
        <v>234</v>
      </c>
      <c r="C23" s="13" t="s">
        <v>139</v>
      </c>
      <c r="D23" s="37" t="s">
        <v>14</v>
      </c>
      <c r="E23" s="37" t="s">
        <v>235</v>
      </c>
      <c r="F23" s="24" t="s">
        <v>9</v>
      </c>
      <c r="G23" s="24" t="s">
        <v>229</v>
      </c>
      <c r="H23" s="24" t="s">
        <v>12</v>
      </c>
      <c r="I23" s="38">
        <v>1000</v>
      </c>
      <c r="J23" s="38">
        <v>700</v>
      </c>
      <c r="K23" s="38">
        <f t="shared" ref="K23:K80" si="8">SUM(I23-J23)</f>
        <v>300</v>
      </c>
      <c r="L23" s="39">
        <f t="shared" ref="L23:L80" si="9">SUM(K23/I23)</f>
        <v>0.3</v>
      </c>
      <c r="M23" s="40">
        <v>1</v>
      </c>
    </row>
    <row r="24" spans="1:13" ht="30" x14ac:dyDescent="0.25">
      <c r="A24" s="71" t="s">
        <v>231</v>
      </c>
      <c r="B24" s="72" t="s">
        <v>232</v>
      </c>
      <c r="C24" s="42" t="s">
        <v>139</v>
      </c>
      <c r="D24" s="72" t="s">
        <v>30</v>
      </c>
      <c r="E24" s="72" t="s">
        <v>233</v>
      </c>
      <c r="F24" s="71" t="s">
        <v>9</v>
      </c>
      <c r="G24" s="24" t="s">
        <v>229</v>
      </c>
      <c r="H24" s="24" t="s">
        <v>12</v>
      </c>
      <c r="I24" s="38">
        <v>1000</v>
      </c>
      <c r="J24" s="38">
        <v>700</v>
      </c>
      <c r="K24" s="38">
        <f t="shared" si="8"/>
        <v>300</v>
      </c>
      <c r="L24" s="39">
        <f t="shared" si="9"/>
        <v>0.3</v>
      </c>
      <c r="M24" s="40">
        <v>1</v>
      </c>
    </row>
    <row r="25" spans="1:13" ht="30" x14ac:dyDescent="0.25">
      <c r="A25" s="30" t="s">
        <v>40</v>
      </c>
      <c r="B25" s="31" t="s">
        <v>41</v>
      </c>
      <c r="C25" s="31" t="s">
        <v>139</v>
      </c>
      <c r="D25" s="31" t="s">
        <v>14</v>
      </c>
      <c r="E25" s="31" t="s">
        <v>255</v>
      </c>
      <c r="F25" s="32" t="s">
        <v>9</v>
      </c>
      <c r="G25" s="30" t="s">
        <v>254</v>
      </c>
      <c r="H25" s="30" t="s">
        <v>12</v>
      </c>
      <c r="I25" s="51">
        <v>2000</v>
      </c>
      <c r="J25" s="51">
        <v>1500</v>
      </c>
      <c r="K25" s="51">
        <f t="shared" si="8"/>
        <v>500</v>
      </c>
      <c r="L25" s="52">
        <f t="shared" si="9"/>
        <v>0.25</v>
      </c>
      <c r="M25" s="53">
        <v>1</v>
      </c>
    </row>
    <row r="26" spans="1:13" ht="30" x14ac:dyDescent="0.25">
      <c r="A26" s="35" t="s">
        <v>256</v>
      </c>
      <c r="B26" s="31" t="s">
        <v>227</v>
      </c>
      <c r="C26" s="31" t="s">
        <v>139</v>
      </c>
      <c r="D26" s="31" t="s">
        <v>14</v>
      </c>
      <c r="E26" s="31" t="s">
        <v>240</v>
      </c>
      <c r="F26" s="32" t="s">
        <v>9</v>
      </c>
      <c r="G26" s="30" t="s">
        <v>254</v>
      </c>
      <c r="H26" s="30" t="s">
        <v>12</v>
      </c>
      <c r="I26" s="51">
        <v>2000</v>
      </c>
      <c r="J26" s="51">
        <v>1500</v>
      </c>
      <c r="K26" s="51">
        <f t="shared" ref="K26" si="10">SUM(I26-J26)</f>
        <v>500</v>
      </c>
      <c r="L26" s="52">
        <f t="shared" ref="L26" si="11">SUM(K26/I26)</f>
        <v>0.25</v>
      </c>
      <c r="M26" s="53">
        <v>1</v>
      </c>
    </row>
    <row r="27" spans="1:13" ht="30" x14ac:dyDescent="0.25">
      <c r="A27" s="30" t="s">
        <v>257</v>
      </c>
      <c r="B27" s="50" t="s">
        <v>259</v>
      </c>
      <c r="C27" s="31" t="s">
        <v>139</v>
      </c>
      <c r="D27" s="50" t="s">
        <v>30</v>
      </c>
      <c r="E27" s="50" t="s">
        <v>258</v>
      </c>
      <c r="F27" s="30" t="s">
        <v>20</v>
      </c>
      <c r="G27" s="30" t="s">
        <v>254</v>
      </c>
      <c r="H27" s="30" t="s">
        <v>12</v>
      </c>
      <c r="I27" s="51">
        <v>2000</v>
      </c>
      <c r="J27" s="51">
        <v>1500</v>
      </c>
      <c r="K27" s="51">
        <v>500</v>
      </c>
      <c r="L27" s="52">
        <f t="shared" ref="L27" si="12">SUM(K27/I27)</f>
        <v>0.25</v>
      </c>
      <c r="M27" s="53">
        <v>1</v>
      </c>
    </row>
    <row r="28" spans="1:13" ht="30" x14ac:dyDescent="0.25">
      <c r="A28" s="29" t="s">
        <v>192</v>
      </c>
      <c r="B28" s="25" t="s">
        <v>193</v>
      </c>
      <c r="C28" s="25" t="s">
        <v>139</v>
      </c>
      <c r="D28" s="25" t="s">
        <v>14</v>
      </c>
      <c r="E28" s="25" t="s">
        <v>194</v>
      </c>
      <c r="F28" s="26" t="s">
        <v>9</v>
      </c>
      <c r="G28" s="26" t="s">
        <v>228</v>
      </c>
      <c r="H28" s="26" t="s">
        <v>12</v>
      </c>
      <c r="I28" s="27">
        <v>1000</v>
      </c>
      <c r="J28" s="27">
        <v>700</v>
      </c>
      <c r="K28" s="27">
        <f t="shared" si="8"/>
        <v>300</v>
      </c>
      <c r="L28" s="28">
        <f t="shared" si="9"/>
        <v>0.3</v>
      </c>
      <c r="M28" s="29">
        <v>1</v>
      </c>
    </row>
    <row r="29" spans="1:13" ht="30" x14ac:dyDescent="0.25">
      <c r="A29" s="29" t="s">
        <v>256</v>
      </c>
      <c r="B29" s="25" t="s">
        <v>227</v>
      </c>
      <c r="C29" s="25" t="s">
        <v>139</v>
      </c>
      <c r="D29" s="25" t="s">
        <v>14</v>
      </c>
      <c r="E29" s="25" t="s">
        <v>240</v>
      </c>
      <c r="F29" s="26" t="s">
        <v>9</v>
      </c>
      <c r="G29" s="26" t="s">
        <v>228</v>
      </c>
      <c r="H29" s="26" t="s">
        <v>12</v>
      </c>
      <c r="I29" s="27">
        <v>1000</v>
      </c>
      <c r="J29" s="27">
        <v>700</v>
      </c>
      <c r="K29" s="27">
        <f t="shared" ref="K29:K34" si="13">SUM(I29-J29)</f>
        <v>300</v>
      </c>
      <c r="L29" s="28">
        <f t="shared" ref="L29:L34" si="14">SUM(K29/I29)</f>
        <v>0.3</v>
      </c>
      <c r="M29" s="29">
        <v>1</v>
      </c>
    </row>
    <row r="30" spans="1:13" ht="30" x14ac:dyDescent="0.25">
      <c r="A30" s="29" t="s">
        <v>218</v>
      </c>
      <c r="B30" s="25" t="s">
        <v>219</v>
      </c>
      <c r="C30" s="25" t="s">
        <v>139</v>
      </c>
      <c r="D30" s="25" t="s">
        <v>30</v>
      </c>
      <c r="E30" s="25" t="s">
        <v>220</v>
      </c>
      <c r="F30" s="26" t="s">
        <v>9</v>
      </c>
      <c r="G30" s="26" t="s">
        <v>228</v>
      </c>
      <c r="H30" s="26" t="s">
        <v>12</v>
      </c>
      <c r="I30" s="27">
        <v>1000</v>
      </c>
      <c r="J30" s="27">
        <v>700</v>
      </c>
      <c r="K30" s="27">
        <f t="shared" si="13"/>
        <v>300</v>
      </c>
      <c r="L30" s="28">
        <f t="shared" si="14"/>
        <v>0.3</v>
      </c>
      <c r="M30" s="29">
        <v>1</v>
      </c>
    </row>
    <row r="31" spans="1:13" ht="30" x14ac:dyDescent="0.25">
      <c r="A31" s="29" t="s">
        <v>221</v>
      </c>
      <c r="B31" s="25" t="s">
        <v>222</v>
      </c>
      <c r="C31" s="25" t="s">
        <v>139</v>
      </c>
      <c r="D31" s="25" t="s">
        <v>14</v>
      </c>
      <c r="E31" s="25" t="s">
        <v>223</v>
      </c>
      <c r="F31" s="26" t="s">
        <v>9</v>
      </c>
      <c r="G31" s="26" t="s">
        <v>228</v>
      </c>
      <c r="H31" s="26" t="s">
        <v>12</v>
      </c>
      <c r="I31" s="27">
        <v>1000</v>
      </c>
      <c r="J31" s="27">
        <v>700</v>
      </c>
      <c r="K31" s="27">
        <f t="shared" si="13"/>
        <v>300</v>
      </c>
      <c r="L31" s="28">
        <f t="shared" si="14"/>
        <v>0.3</v>
      </c>
      <c r="M31" s="29">
        <v>1</v>
      </c>
    </row>
    <row r="32" spans="1:13" ht="30" x14ac:dyDescent="0.25">
      <c r="A32" s="29" t="s">
        <v>224</v>
      </c>
      <c r="B32" s="25" t="s">
        <v>225</v>
      </c>
      <c r="C32" s="25" t="s">
        <v>139</v>
      </c>
      <c r="D32" s="25" t="s">
        <v>14</v>
      </c>
      <c r="E32" s="25" t="s">
        <v>226</v>
      </c>
      <c r="F32" s="26" t="s">
        <v>9</v>
      </c>
      <c r="G32" s="26" t="s">
        <v>228</v>
      </c>
      <c r="H32" s="26" t="s">
        <v>12</v>
      </c>
      <c r="I32" s="27">
        <v>1000</v>
      </c>
      <c r="J32" s="27">
        <v>700</v>
      </c>
      <c r="K32" s="27">
        <f t="shared" si="13"/>
        <v>300</v>
      </c>
      <c r="L32" s="28">
        <f t="shared" si="14"/>
        <v>0.3</v>
      </c>
      <c r="M32" s="29">
        <v>1</v>
      </c>
    </row>
    <row r="33" spans="1:13" ht="30" x14ac:dyDescent="0.25">
      <c r="A33" s="35" t="s">
        <v>256</v>
      </c>
      <c r="B33" s="31" t="s">
        <v>227</v>
      </c>
      <c r="C33" s="31" t="s">
        <v>139</v>
      </c>
      <c r="D33" s="31" t="s">
        <v>14</v>
      </c>
      <c r="E33" s="31" t="s">
        <v>240</v>
      </c>
      <c r="F33" s="32" t="s">
        <v>9</v>
      </c>
      <c r="G33" s="32" t="s">
        <v>260</v>
      </c>
      <c r="H33" s="32" t="s">
        <v>12</v>
      </c>
      <c r="I33" s="33">
        <v>2250</v>
      </c>
      <c r="J33" s="33">
        <v>1125</v>
      </c>
      <c r="K33" s="33">
        <f t="shared" si="13"/>
        <v>1125</v>
      </c>
      <c r="L33" s="34">
        <f t="shared" si="14"/>
        <v>0.5</v>
      </c>
      <c r="M33" s="35">
        <v>1</v>
      </c>
    </row>
    <row r="34" spans="1:13" ht="30" x14ac:dyDescent="0.25">
      <c r="A34" s="35" t="s">
        <v>218</v>
      </c>
      <c r="B34" s="31" t="s">
        <v>219</v>
      </c>
      <c r="C34" s="31" t="s">
        <v>139</v>
      </c>
      <c r="D34" s="31" t="s">
        <v>30</v>
      </c>
      <c r="E34" s="31" t="s">
        <v>220</v>
      </c>
      <c r="F34" s="32" t="s">
        <v>9</v>
      </c>
      <c r="G34" s="32" t="s">
        <v>260</v>
      </c>
      <c r="H34" s="32" t="s">
        <v>12</v>
      </c>
      <c r="I34" s="33">
        <v>2250</v>
      </c>
      <c r="J34" s="33">
        <v>1125</v>
      </c>
      <c r="K34" s="33">
        <f t="shared" si="13"/>
        <v>1125</v>
      </c>
      <c r="L34" s="34">
        <f t="shared" si="14"/>
        <v>0.5</v>
      </c>
      <c r="M34" s="35">
        <v>1</v>
      </c>
    </row>
    <row r="35" spans="1:13" ht="30" x14ac:dyDescent="0.25">
      <c r="A35" s="29" t="s">
        <v>205</v>
      </c>
      <c r="B35" s="25" t="s">
        <v>206</v>
      </c>
      <c r="C35" s="25" t="s">
        <v>207</v>
      </c>
      <c r="D35" s="25" t="s">
        <v>30</v>
      </c>
      <c r="E35" s="25" t="s">
        <v>208</v>
      </c>
      <c r="F35" s="26" t="s">
        <v>9</v>
      </c>
      <c r="G35" s="26" t="s">
        <v>204</v>
      </c>
      <c r="H35" s="26" t="s">
        <v>12</v>
      </c>
      <c r="I35" s="27">
        <v>1250</v>
      </c>
      <c r="J35" s="27">
        <v>750</v>
      </c>
      <c r="K35" s="27">
        <f t="shared" si="8"/>
        <v>500</v>
      </c>
      <c r="L35" s="28">
        <f t="shared" si="9"/>
        <v>0.4</v>
      </c>
      <c r="M35" s="29">
        <v>1</v>
      </c>
    </row>
    <row r="36" spans="1:13" ht="30" x14ac:dyDescent="0.25">
      <c r="A36" s="29" t="s">
        <v>189</v>
      </c>
      <c r="B36" s="25" t="s">
        <v>31</v>
      </c>
      <c r="C36" s="25" t="s">
        <v>143</v>
      </c>
      <c r="D36" s="25" t="s">
        <v>14</v>
      </c>
      <c r="E36" s="25" t="s">
        <v>32</v>
      </c>
      <c r="F36" s="26" t="s">
        <v>20</v>
      </c>
      <c r="G36" s="26" t="s">
        <v>204</v>
      </c>
      <c r="H36" s="26" t="s">
        <v>12</v>
      </c>
      <c r="I36" s="27">
        <v>1250</v>
      </c>
      <c r="J36" s="27">
        <v>750</v>
      </c>
      <c r="K36" s="27">
        <f t="shared" ref="K36:K41" si="15">SUM(I36-J36)</f>
        <v>500</v>
      </c>
      <c r="L36" s="28">
        <f t="shared" ref="L36:L41" si="16">SUM(K36/I36)</f>
        <v>0.4</v>
      </c>
      <c r="M36" s="29">
        <v>1</v>
      </c>
    </row>
    <row r="37" spans="1:13" ht="30" x14ac:dyDescent="0.25">
      <c r="A37" s="12" t="s">
        <v>34</v>
      </c>
      <c r="B37" s="13" t="s">
        <v>35</v>
      </c>
      <c r="C37" s="13" t="s">
        <v>139</v>
      </c>
      <c r="D37" s="13" t="s">
        <v>15</v>
      </c>
      <c r="E37" s="13" t="s">
        <v>36</v>
      </c>
      <c r="F37" s="14" t="s">
        <v>9</v>
      </c>
      <c r="G37" s="26" t="s">
        <v>204</v>
      </c>
      <c r="H37" s="26" t="s">
        <v>12</v>
      </c>
      <c r="I37" s="27">
        <v>1250</v>
      </c>
      <c r="J37" s="27">
        <v>750</v>
      </c>
      <c r="K37" s="27">
        <f t="shared" si="15"/>
        <v>500</v>
      </c>
      <c r="L37" s="28">
        <f t="shared" si="16"/>
        <v>0.4</v>
      </c>
      <c r="M37" s="29">
        <v>1</v>
      </c>
    </row>
    <row r="38" spans="1:13" ht="30" x14ac:dyDescent="0.25">
      <c r="A38" s="12" t="s">
        <v>209</v>
      </c>
      <c r="B38" s="25" t="s">
        <v>210</v>
      </c>
      <c r="C38" s="13" t="s">
        <v>139</v>
      </c>
      <c r="D38" s="13" t="s">
        <v>15</v>
      </c>
      <c r="E38" s="25" t="s">
        <v>211</v>
      </c>
      <c r="F38" s="26" t="s">
        <v>20</v>
      </c>
      <c r="G38" s="26" t="s">
        <v>204</v>
      </c>
      <c r="H38" s="26" t="s">
        <v>12</v>
      </c>
      <c r="I38" s="27">
        <v>1250</v>
      </c>
      <c r="J38" s="27">
        <v>750</v>
      </c>
      <c r="K38" s="27">
        <f t="shared" si="15"/>
        <v>500</v>
      </c>
      <c r="L38" s="28">
        <f t="shared" si="16"/>
        <v>0.4</v>
      </c>
      <c r="M38" s="29">
        <v>1</v>
      </c>
    </row>
    <row r="39" spans="1:13" ht="30" x14ac:dyDescent="0.25">
      <c r="A39" s="12" t="s">
        <v>51</v>
      </c>
      <c r="B39" s="13" t="s">
        <v>22</v>
      </c>
      <c r="C39" s="13" t="s">
        <v>139</v>
      </c>
      <c r="D39" s="13" t="s">
        <v>14</v>
      </c>
      <c r="E39" s="13" t="s">
        <v>52</v>
      </c>
      <c r="F39" s="14" t="s">
        <v>9</v>
      </c>
      <c r="G39" s="26" t="s">
        <v>204</v>
      </c>
      <c r="H39" s="26" t="s">
        <v>12</v>
      </c>
      <c r="I39" s="27">
        <v>1250</v>
      </c>
      <c r="J39" s="27">
        <v>750</v>
      </c>
      <c r="K39" s="27">
        <f t="shared" si="15"/>
        <v>500</v>
      </c>
      <c r="L39" s="28">
        <f t="shared" si="16"/>
        <v>0.4</v>
      </c>
      <c r="M39" s="29">
        <v>1</v>
      </c>
    </row>
    <row r="40" spans="1:13" ht="30" x14ac:dyDescent="0.25">
      <c r="A40" s="12" t="s">
        <v>212</v>
      </c>
      <c r="B40" s="25" t="s">
        <v>213</v>
      </c>
      <c r="C40" s="13" t="s">
        <v>139</v>
      </c>
      <c r="D40" s="25" t="s">
        <v>30</v>
      </c>
      <c r="E40" s="25" t="s">
        <v>214</v>
      </c>
      <c r="F40" s="26" t="s">
        <v>20</v>
      </c>
      <c r="G40" s="26" t="s">
        <v>204</v>
      </c>
      <c r="H40" s="26" t="s">
        <v>12</v>
      </c>
      <c r="I40" s="27">
        <v>1250</v>
      </c>
      <c r="J40" s="27">
        <v>750</v>
      </c>
      <c r="K40" s="27">
        <f t="shared" si="15"/>
        <v>500</v>
      </c>
      <c r="L40" s="28">
        <f t="shared" si="16"/>
        <v>0.4</v>
      </c>
      <c r="M40" s="29">
        <v>1</v>
      </c>
    </row>
    <row r="41" spans="1:13" ht="30" x14ac:dyDescent="0.25">
      <c r="A41" s="12" t="s">
        <v>215</v>
      </c>
      <c r="B41" s="25" t="s">
        <v>216</v>
      </c>
      <c r="C41" s="13" t="s">
        <v>139</v>
      </c>
      <c r="D41" s="13" t="s">
        <v>14</v>
      </c>
      <c r="E41" s="25" t="s">
        <v>217</v>
      </c>
      <c r="F41" s="26" t="s">
        <v>9</v>
      </c>
      <c r="G41" s="26" t="s">
        <v>204</v>
      </c>
      <c r="H41" s="26" t="s">
        <v>12</v>
      </c>
      <c r="I41" s="27">
        <v>1250</v>
      </c>
      <c r="J41" s="27">
        <v>750</v>
      </c>
      <c r="K41" s="27">
        <f t="shared" si="15"/>
        <v>500</v>
      </c>
      <c r="L41" s="28">
        <f t="shared" si="16"/>
        <v>0.4</v>
      </c>
      <c r="M41" s="29">
        <v>1</v>
      </c>
    </row>
    <row r="42" spans="1:13" ht="30" x14ac:dyDescent="0.25">
      <c r="A42" s="6" t="s">
        <v>33</v>
      </c>
      <c r="B42" s="7" t="s">
        <v>31</v>
      </c>
      <c r="C42" s="7" t="s">
        <v>143</v>
      </c>
      <c r="D42" s="7" t="s">
        <v>14</v>
      </c>
      <c r="E42" s="7" t="s">
        <v>32</v>
      </c>
      <c r="F42" s="8" t="s">
        <v>20</v>
      </c>
      <c r="G42" s="8" t="s">
        <v>146</v>
      </c>
      <c r="H42" s="8" t="s">
        <v>12</v>
      </c>
      <c r="I42" s="9">
        <v>1500</v>
      </c>
      <c r="J42" s="9">
        <v>900</v>
      </c>
      <c r="K42" s="9">
        <f t="shared" si="8"/>
        <v>600</v>
      </c>
      <c r="L42" s="10">
        <f t="shared" si="9"/>
        <v>0.4</v>
      </c>
      <c r="M42" s="11">
        <v>1</v>
      </c>
    </row>
    <row r="43" spans="1:13" ht="30" x14ac:dyDescent="0.25">
      <c r="A43" s="6" t="s">
        <v>51</v>
      </c>
      <c r="B43" s="7" t="s">
        <v>22</v>
      </c>
      <c r="C43" s="7" t="s">
        <v>139</v>
      </c>
      <c r="D43" s="7" t="s">
        <v>14</v>
      </c>
      <c r="E43" s="7" t="s">
        <v>52</v>
      </c>
      <c r="F43" s="8" t="s">
        <v>9</v>
      </c>
      <c r="G43" s="8" t="s">
        <v>146</v>
      </c>
      <c r="H43" s="8" t="s">
        <v>12</v>
      </c>
      <c r="I43" s="9">
        <v>1500</v>
      </c>
      <c r="J43" s="9">
        <v>900</v>
      </c>
      <c r="K43" s="9">
        <f t="shared" si="8"/>
        <v>600</v>
      </c>
      <c r="L43" s="10">
        <f t="shared" si="9"/>
        <v>0.4</v>
      </c>
      <c r="M43" s="11">
        <v>1</v>
      </c>
    </row>
    <row r="44" spans="1:13" ht="45" x14ac:dyDescent="0.25">
      <c r="A44" s="6" t="s">
        <v>23</v>
      </c>
      <c r="B44" s="7" t="s">
        <v>24</v>
      </c>
      <c r="C44" s="7" t="s">
        <v>141</v>
      </c>
      <c r="D44" s="7" t="s">
        <v>26</v>
      </c>
      <c r="E44" s="7" t="s">
        <v>25</v>
      </c>
      <c r="F44" s="8" t="s">
        <v>9</v>
      </c>
      <c r="G44" s="8" t="s">
        <v>146</v>
      </c>
      <c r="H44" s="8" t="s">
        <v>12</v>
      </c>
      <c r="I44" s="9">
        <v>1500</v>
      </c>
      <c r="J44" s="9">
        <v>900</v>
      </c>
      <c r="K44" s="9">
        <f t="shared" si="8"/>
        <v>600</v>
      </c>
      <c r="L44" s="10">
        <f t="shared" si="9"/>
        <v>0.4</v>
      </c>
      <c r="M44" s="11">
        <v>1</v>
      </c>
    </row>
    <row r="45" spans="1:13" ht="30" x14ac:dyDescent="0.25">
      <c r="A45" s="18" t="s">
        <v>18</v>
      </c>
      <c r="B45" s="19" t="s">
        <v>21</v>
      </c>
      <c r="C45" s="19" t="s">
        <v>139</v>
      </c>
      <c r="D45" s="19" t="s">
        <v>15</v>
      </c>
      <c r="E45" s="19" t="s">
        <v>19</v>
      </c>
      <c r="F45" s="20" t="s">
        <v>20</v>
      </c>
      <c r="G45" s="20" t="s">
        <v>146</v>
      </c>
      <c r="H45" s="20" t="s">
        <v>12</v>
      </c>
      <c r="I45" s="21">
        <v>1500</v>
      </c>
      <c r="J45" s="21">
        <v>900</v>
      </c>
      <c r="K45" s="21">
        <f t="shared" si="8"/>
        <v>600</v>
      </c>
      <c r="L45" s="22">
        <f t="shared" si="9"/>
        <v>0.4</v>
      </c>
      <c r="M45" s="23">
        <v>1</v>
      </c>
    </row>
    <row r="46" spans="1:13" ht="45" x14ac:dyDescent="0.25">
      <c r="A46" s="24" t="s">
        <v>59</v>
      </c>
      <c r="B46" s="66" t="s">
        <v>60</v>
      </c>
      <c r="C46" s="66" t="s">
        <v>263</v>
      </c>
      <c r="D46" s="66" t="s">
        <v>14</v>
      </c>
      <c r="E46" s="66" t="s">
        <v>61</v>
      </c>
      <c r="F46" s="67" t="s">
        <v>20</v>
      </c>
      <c r="G46" s="67" t="s">
        <v>261</v>
      </c>
      <c r="H46" s="67" t="s">
        <v>12</v>
      </c>
      <c r="I46" s="68">
        <v>5400</v>
      </c>
      <c r="J46" s="68">
        <v>4800</v>
      </c>
      <c r="K46" s="68">
        <f t="shared" si="8"/>
        <v>600</v>
      </c>
      <c r="L46" s="69">
        <f t="shared" si="9"/>
        <v>0.1111111111111111</v>
      </c>
      <c r="M46" s="70">
        <v>1</v>
      </c>
    </row>
    <row r="47" spans="1:13" ht="30" x14ac:dyDescent="0.25">
      <c r="A47" s="24" t="s">
        <v>62</v>
      </c>
      <c r="B47" s="66" t="s">
        <v>63</v>
      </c>
      <c r="C47" s="66"/>
      <c r="D47" s="66" t="s">
        <v>30</v>
      </c>
      <c r="E47" s="66" t="s">
        <v>64</v>
      </c>
      <c r="F47" s="67" t="s">
        <v>20</v>
      </c>
      <c r="G47" s="67" t="s">
        <v>261</v>
      </c>
      <c r="H47" s="67" t="s">
        <v>12</v>
      </c>
      <c r="I47" s="68">
        <v>5400</v>
      </c>
      <c r="J47" s="68">
        <v>4800</v>
      </c>
      <c r="K47" s="68">
        <f t="shared" si="8"/>
        <v>600</v>
      </c>
      <c r="L47" s="69">
        <f t="shared" si="9"/>
        <v>0.1111111111111111</v>
      </c>
      <c r="M47" s="70">
        <v>1</v>
      </c>
    </row>
    <row r="48" spans="1:13" ht="30" x14ac:dyDescent="0.25">
      <c r="A48" s="24" t="s">
        <v>65</v>
      </c>
      <c r="B48" s="66" t="s">
        <v>66</v>
      </c>
      <c r="C48" s="66"/>
      <c r="D48" s="66" t="s">
        <v>30</v>
      </c>
      <c r="E48" s="66" t="s">
        <v>67</v>
      </c>
      <c r="F48" s="67" t="s">
        <v>20</v>
      </c>
      <c r="G48" s="67" t="s">
        <v>261</v>
      </c>
      <c r="H48" s="67" t="s">
        <v>12</v>
      </c>
      <c r="I48" s="68">
        <v>5400</v>
      </c>
      <c r="J48" s="68">
        <v>4800</v>
      </c>
      <c r="K48" s="68">
        <f t="shared" si="8"/>
        <v>600</v>
      </c>
      <c r="L48" s="69">
        <f t="shared" si="9"/>
        <v>0.1111111111111111</v>
      </c>
      <c r="M48" s="70">
        <v>1</v>
      </c>
    </row>
    <row r="49" spans="1:13" ht="30" x14ac:dyDescent="0.25">
      <c r="A49" s="24" t="s">
        <v>108</v>
      </c>
      <c r="B49" s="66" t="s">
        <v>109</v>
      </c>
      <c r="C49" s="66"/>
      <c r="D49" s="66" t="s">
        <v>14</v>
      </c>
      <c r="E49" s="66" t="s">
        <v>262</v>
      </c>
      <c r="F49" s="67" t="s">
        <v>20</v>
      </c>
      <c r="G49" s="67" t="s">
        <v>261</v>
      </c>
      <c r="H49" s="67" t="s">
        <v>12</v>
      </c>
      <c r="I49" s="68">
        <v>5400</v>
      </c>
      <c r="J49" s="68">
        <v>4800</v>
      </c>
      <c r="K49" s="68">
        <f t="shared" ref="K49" si="17">SUM(I49-J49)</f>
        <v>600</v>
      </c>
      <c r="L49" s="69">
        <f t="shared" ref="L49" si="18">SUM(K49/I49)</f>
        <v>0.1111111111111111</v>
      </c>
      <c r="M49" s="70">
        <v>1</v>
      </c>
    </row>
    <row r="50" spans="1:13" ht="30" x14ac:dyDescent="0.25">
      <c r="A50" s="24" t="s">
        <v>68</v>
      </c>
      <c r="B50" s="66" t="s">
        <v>69</v>
      </c>
      <c r="C50" s="66"/>
      <c r="D50" s="66" t="s">
        <v>30</v>
      </c>
      <c r="E50" s="66" t="s">
        <v>70</v>
      </c>
      <c r="F50" s="67" t="s">
        <v>20</v>
      </c>
      <c r="G50" s="67" t="s">
        <v>261</v>
      </c>
      <c r="H50" s="67" t="s">
        <v>12</v>
      </c>
      <c r="I50" s="68">
        <v>5400</v>
      </c>
      <c r="J50" s="68">
        <v>4800</v>
      </c>
      <c r="K50" s="68">
        <f t="shared" si="8"/>
        <v>600</v>
      </c>
      <c r="L50" s="69">
        <f t="shared" si="9"/>
        <v>0.1111111111111111</v>
      </c>
      <c r="M50" s="70">
        <v>1</v>
      </c>
    </row>
    <row r="51" spans="1:13" ht="30" x14ac:dyDescent="0.25">
      <c r="A51" s="24" t="s">
        <v>110</v>
      </c>
      <c r="B51" s="66" t="s">
        <v>111</v>
      </c>
      <c r="C51" s="66"/>
      <c r="D51" s="66" t="s">
        <v>14</v>
      </c>
      <c r="E51" s="66" t="s">
        <v>112</v>
      </c>
      <c r="F51" s="67" t="s">
        <v>20</v>
      </c>
      <c r="G51" s="67" t="s">
        <v>261</v>
      </c>
      <c r="H51" s="67"/>
      <c r="I51" s="68">
        <v>5400</v>
      </c>
      <c r="J51" s="68">
        <v>4800</v>
      </c>
      <c r="K51" s="68">
        <f t="shared" ref="K51" si="19">SUM(I51-J51)</f>
        <v>600</v>
      </c>
      <c r="L51" s="69">
        <f t="shared" ref="L51" si="20">SUM(K51/I51)</f>
        <v>0.1111111111111111</v>
      </c>
      <c r="M51" s="70">
        <v>1</v>
      </c>
    </row>
    <row r="52" spans="1:13" ht="30" x14ac:dyDescent="0.25">
      <c r="A52" s="24" t="s">
        <v>71</v>
      </c>
      <c r="B52" s="66" t="s">
        <v>72</v>
      </c>
      <c r="C52" s="66"/>
      <c r="D52" s="66" t="s">
        <v>30</v>
      </c>
      <c r="E52" s="66" t="s">
        <v>73</v>
      </c>
      <c r="F52" s="67" t="s">
        <v>20</v>
      </c>
      <c r="G52" s="67" t="s">
        <v>261</v>
      </c>
      <c r="H52" s="67" t="s">
        <v>12</v>
      </c>
      <c r="I52" s="68">
        <v>5400</v>
      </c>
      <c r="J52" s="68">
        <v>4800</v>
      </c>
      <c r="K52" s="68">
        <f t="shared" si="8"/>
        <v>600</v>
      </c>
      <c r="L52" s="69">
        <f t="shared" si="9"/>
        <v>0.1111111111111111</v>
      </c>
      <c r="M52" s="70">
        <v>1</v>
      </c>
    </row>
    <row r="53" spans="1:13" ht="30" x14ac:dyDescent="0.25">
      <c r="A53" s="24" t="s">
        <v>113</v>
      </c>
      <c r="B53" s="66" t="s">
        <v>114</v>
      </c>
      <c r="C53" s="66"/>
      <c r="D53" s="66" t="s">
        <v>30</v>
      </c>
      <c r="E53" s="66" t="s">
        <v>115</v>
      </c>
      <c r="F53" s="67" t="s">
        <v>20</v>
      </c>
      <c r="G53" s="67" t="s">
        <v>261</v>
      </c>
      <c r="H53" s="67"/>
      <c r="I53" s="68">
        <v>5400</v>
      </c>
      <c r="J53" s="68">
        <v>4800</v>
      </c>
      <c r="K53" s="68">
        <f t="shared" ref="K53" si="21">SUM(I53-J53)</f>
        <v>600</v>
      </c>
      <c r="L53" s="69">
        <f t="shared" ref="L53" si="22">SUM(K53/I53)</f>
        <v>0.1111111111111111</v>
      </c>
      <c r="M53" s="70">
        <v>1</v>
      </c>
    </row>
    <row r="54" spans="1:13" ht="30" x14ac:dyDescent="0.25">
      <c r="A54" s="24" t="s">
        <v>77</v>
      </c>
      <c r="B54" s="66" t="s">
        <v>78</v>
      </c>
      <c r="C54" s="66"/>
      <c r="D54" s="66" t="s">
        <v>16</v>
      </c>
      <c r="E54" s="66" t="s">
        <v>79</v>
      </c>
      <c r="F54" s="67" t="s">
        <v>20</v>
      </c>
      <c r="G54" s="67" t="s">
        <v>261</v>
      </c>
      <c r="H54" s="67" t="s">
        <v>12</v>
      </c>
      <c r="I54" s="75">
        <v>10800</v>
      </c>
      <c r="J54" s="75">
        <v>10200</v>
      </c>
      <c r="K54" s="68">
        <f>SUM(I54-J54)</f>
        <v>600</v>
      </c>
      <c r="L54" s="69">
        <f t="shared" si="9"/>
        <v>5.5555555555555552E-2</v>
      </c>
      <c r="M54" s="70">
        <v>1</v>
      </c>
    </row>
    <row r="55" spans="1:13" ht="30" x14ac:dyDescent="0.25">
      <c r="A55" s="24" t="s">
        <v>74</v>
      </c>
      <c r="B55" s="66" t="s">
        <v>75</v>
      </c>
      <c r="C55" s="66"/>
      <c r="D55" s="66" t="s">
        <v>14</v>
      </c>
      <c r="E55" s="66" t="s">
        <v>76</v>
      </c>
      <c r="F55" s="67" t="s">
        <v>20</v>
      </c>
      <c r="G55" s="67" t="s">
        <v>261</v>
      </c>
      <c r="H55" s="67"/>
      <c r="I55" s="68">
        <v>5400</v>
      </c>
      <c r="J55" s="68">
        <v>4800</v>
      </c>
      <c r="K55" s="68">
        <f t="shared" ref="K55" si="23">SUM(I55-J55)</f>
        <v>600</v>
      </c>
      <c r="L55" s="69">
        <f t="shared" ref="L55" si="24">SUM(K55/I55)</f>
        <v>0.1111111111111111</v>
      </c>
      <c r="M55" s="70">
        <v>1</v>
      </c>
    </row>
    <row r="56" spans="1:13" ht="30" x14ac:dyDescent="0.25">
      <c r="A56" s="24" t="s">
        <v>80</v>
      </c>
      <c r="B56" s="66" t="s">
        <v>81</v>
      </c>
      <c r="C56" s="66"/>
      <c r="D56" s="66" t="s">
        <v>14</v>
      </c>
      <c r="E56" s="66" t="s">
        <v>82</v>
      </c>
      <c r="F56" s="67" t="s">
        <v>20</v>
      </c>
      <c r="G56" s="67" t="s">
        <v>261</v>
      </c>
      <c r="H56" s="67" t="s">
        <v>12</v>
      </c>
      <c r="I56" s="68">
        <v>5400</v>
      </c>
      <c r="J56" s="68">
        <v>4800</v>
      </c>
      <c r="K56" s="68">
        <f t="shared" si="8"/>
        <v>600</v>
      </c>
      <c r="L56" s="69">
        <f t="shared" si="9"/>
        <v>0.1111111111111111</v>
      </c>
      <c r="M56" s="70">
        <v>1</v>
      </c>
    </row>
    <row r="57" spans="1:13" ht="30" x14ac:dyDescent="0.25">
      <c r="A57" s="24" t="s">
        <v>84</v>
      </c>
      <c r="B57" s="66" t="s">
        <v>85</v>
      </c>
      <c r="C57" s="66"/>
      <c r="D57" s="66" t="s">
        <v>30</v>
      </c>
      <c r="E57" s="65" t="s">
        <v>83</v>
      </c>
      <c r="F57" s="24" t="s">
        <v>20</v>
      </c>
      <c r="G57" s="67" t="s">
        <v>261</v>
      </c>
      <c r="H57" s="67" t="s">
        <v>12</v>
      </c>
      <c r="I57" s="68">
        <v>5400</v>
      </c>
      <c r="J57" s="68">
        <v>4800</v>
      </c>
      <c r="K57" s="68">
        <f t="shared" si="8"/>
        <v>600</v>
      </c>
      <c r="L57" s="69">
        <f t="shared" si="9"/>
        <v>0.1111111111111111</v>
      </c>
      <c r="M57" s="70">
        <v>1</v>
      </c>
    </row>
    <row r="58" spans="1:13" ht="30" x14ac:dyDescent="0.25">
      <c r="A58" s="24" t="s">
        <v>87</v>
      </c>
      <c r="B58" s="66" t="s">
        <v>88</v>
      </c>
      <c r="C58" s="66"/>
      <c r="D58" s="66" t="s">
        <v>14</v>
      </c>
      <c r="E58" s="66" t="s">
        <v>89</v>
      </c>
      <c r="F58" s="67" t="s">
        <v>20</v>
      </c>
      <c r="G58" s="67" t="s">
        <v>261</v>
      </c>
      <c r="H58" s="67" t="s">
        <v>12</v>
      </c>
      <c r="I58" s="68">
        <v>5400</v>
      </c>
      <c r="J58" s="68">
        <v>4800</v>
      </c>
      <c r="K58" s="68">
        <f t="shared" si="8"/>
        <v>600</v>
      </c>
      <c r="L58" s="69">
        <f t="shared" si="9"/>
        <v>0.1111111111111111</v>
      </c>
      <c r="M58" s="70">
        <v>1</v>
      </c>
    </row>
    <row r="59" spans="1:13" ht="30" x14ac:dyDescent="0.25">
      <c r="A59" s="24" t="s">
        <v>90</v>
      </c>
      <c r="B59" s="66" t="s">
        <v>91</v>
      </c>
      <c r="C59" s="66"/>
      <c r="D59" s="66" t="s">
        <v>30</v>
      </c>
      <c r="E59" s="66" t="s">
        <v>92</v>
      </c>
      <c r="F59" s="67" t="s">
        <v>20</v>
      </c>
      <c r="G59" s="67" t="s">
        <v>261</v>
      </c>
      <c r="H59" s="67" t="s">
        <v>12</v>
      </c>
      <c r="I59" s="68">
        <v>5400</v>
      </c>
      <c r="J59" s="68">
        <v>4800</v>
      </c>
      <c r="K59" s="68">
        <f t="shared" si="8"/>
        <v>600</v>
      </c>
      <c r="L59" s="69">
        <f t="shared" si="9"/>
        <v>0.1111111111111111</v>
      </c>
      <c r="M59" s="70">
        <v>1</v>
      </c>
    </row>
    <row r="60" spans="1:13" ht="30" x14ac:dyDescent="0.25">
      <c r="A60" s="24" t="s">
        <v>116</v>
      </c>
      <c r="B60" s="66" t="s">
        <v>117</v>
      </c>
      <c r="C60" s="66"/>
      <c r="D60" s="66" t="s">
        <v>14</v>
      </c>
      <c r="E60" s="66" t="s">
        <v>118</v>
      </c>
      <c r="F60" s="67" t="s">
        <v>20</v>
      </c>
      <c r="G60" s="67" t="s">
        <v>261</v>
      </c>
      <c r="H60" s="67" t="s">
        <v>12</v>
      </c>
      <c r="I60" s="68">
        <v>5400</v>
      </c>
      <c r="J60" s="68">
        <v>4800</v>
      </c>
      <c r="K60" s="68">
        <f t="shared" ref="K60:K64" si="25">SUM(I60-J60)</f>
        <v>600</v>
      </c>
      <c r="L60" s="69">
        <f t="shared" ref="L60:L64" si="26">SUM(K60/I60)</f>
        <v>0.1111111111111111</v>
      </c>
      <c r="M60" s="70">
        <v>1</v>
      </c>
    </row>
    <row r="61" spans="1:13" ht="30" x14ac:dyDescent="0.25">
      <c r="A61" s="24" t="s">
        <v>119</v>
      </c>
      <c r="B61" s="66" t="s">
        <v>120</v>
      </c>
      <c r="C61" s="66"/>
      <c r="D61" s="66" t="s">
        <v>14</v>
      </c>
      <c r="E61" s="66" t="s">
        <v>121</v>
      </c>
      <c r="F61" s="67" t="s">
        <v>20</v>
      </c>
      <c r="G61" s="67" t="s">
        <v>261</v>
      </c>
      <c r="H61" s="67" t="s">
        <v>12</v>
      </c>
      <c r="I61" s="68">
        <v>5400</v>
      </c>
      <c r="J61" s="68">
        <v>4800</v>
      </c>
      <c r="K61" s="68">
        <f t="shared" si="25"/>
        <v>600</v>
      </c>
      <c r="L61" s="69">
        <f t="shared" si="26"/>
        <v>0.1111111111111111</v>
      </c>
      <c r="M61" s="70">
        <v>1</v>
      </c>
    </row>
    <row r="62" spans="1:13" ht="30" x14ac:dyDescent="0.25">
      <c r="A62" s="24" t="s">
        <v>287</v>
      </c>
      <c r="B62" s="66" t="s">
        <v>123</v>
      </c>
      <c r="C62" s="66" t="s">
        <v>264</v>
      </c>
      <c r="D62" s="66" t="s">
        <v>30</v>
      </c>
      <c r="E62" s="66" t="s">
        <v>122</v>
      </c>
      <c r="F62" s="67" t="s">
        <v>20</v>
      </c>
      <c r="G62" s="67" t="s">
        <v>261</v>
      </c>
      <c r="H62" s="67" t="s">
        <v>12</v>
      </c>
      <c r="I62" s="68">
        <v>5400</v>
      </c>
      <c r="J62" s="68">
        <v>4800</v>
      </c>
      <c r="K62" s="68">
        <f t="shared" si="25"/>
        <v>600</v>
      </c>
      <c r="L62" s="69">
        <f t="shared" si="26"/>
        <v>0.1111111111111111</v>
      </c>
      <c r="M62" s="70">
        <v>1</v>
      </c>
    </row>
    <row r="63" spans="1:13" ht="30" x14ac:dyDescent="0.25">
      <c r="A63" s="24" t="s">
        <v>265</v>
      </c>
      <c r="B63" s="66" t="s">
        <v>266</v>
      </c>
      <c r="C63" s="66"/>
      <c r="D63" s="66" t="s">
        <v>14</v>
      </c>
      <c r="E63" s="66" t="s">
        <v>267</v>
      </c>
      <c r="F63" s="67" t="s">
        <v>20</v>
      </c>
      <c r="G63" s="67" t="s">
        <v>261</v>
      </c>
      <c r="H63" s="67" t="s">
        <v>12</v>
      </c>
      <c r="I63" s="68">
        <v>5400</v>
      </c>
      <c r="J63" s="68">
        <v>4800</v>
      </c>
      <c r="K63" s="68">
        <f t="shared" si="25"/>
        <v>600</v>
      </c>
      <c r="L63" s="69">
        <f t="shared" si="26"/>
        <v>0.1111111111111111</v>
      </c>
      <c r="M63" s="70">
        <v>1</v>
      </c>
    </row>
    <row r="64" spans="1:13" ht="30" x14ac:dyDescent="0.25">
      <c r="A64" s="24" t="s">
        <v>124</v>
      </c>
      <c r="B64" s="66" t="s">
        <v>125</v>
      </c>
      <c r="C64" s="66"/>
      <c r="D64" s="66" t="s">
        <v>15</v>
      </c>
      <c r="E64" s="66" t="s">
        <v>126</v>
      </c>
      <c r="F64" s="67" t="s">
        <v>20</v>
      </c>
      <c r="G64" s="67" t="s">
        <v>261</v>
      </c>
      <c r="H64" s="67" t="s">
        <v>12</v>
      </c>
      <c r="I64" s="68">
        <v>5400</v>
      </c>
      <c r="J64" s="68">
        <v>4800</v>
      </c>
      <c r="K64" s="68">
        <f t="shared" si="25"/>
        <v>600</v>
      </c>
      <c r="L64" s="69">
        <f t="shared" si="26"/>
        <v>0.1111111111111111</v>
      </c>
      <c r="M64" s="70">
        <v>1</v>
      </c>
    </row>
    <row r="65" spans="1:13" ht="45" x14ac:dyDescent="0.25">
      <c r="A65" s="24" t="s">
        <v>93</v>
      </c>
      <c r="B65" s="66" t="s">
        <v>95</v>
      </c>
      <c r="C65" s="66"/>
      <c r="D65" s="66" t="s">
        <v>16</v>
      </c>
      <c r="E65" s="66" t="s">
        <v>94</v>
      </c>
      <c r="F65" s="67" t="s">
        <v>20</v>
      </c>
      <c r="G65" s="67" t="s">
        <v>261</v>
      </c>
      <c r="H65" s="67" t="s">
        <v>12</v>
      </c>
      <c r="I65" s="68">
        <v>5400</v>
      </c>
      <c r="J65" s="68">
        <v>4800</v>
      </c>
      <c r="K65" s="68">
        <f t="shared" ref="K65:K66" si="27">SUM(I65-J65)</f>
        <v>600</v>
      </c>
      <c r="L65" s="69">
        <f t="shared" ref="L65:L66" si="28">SUM(K65/I65)</f>
        <v>0.1111111111111111</v>
      </c>
      <c r="M65" s="70">
        <v>1</v>
      </c>
    </row>
    <row r="66" spans="1:13" ht="30" x14ac:dyDescent="0.25">
      <c r="A66" s="24" t="s">
        <v>96</v>
      </c>
      <c r="B66" s="66" t="s">
        <v>97</v>
      </c>
      <c r="C66" s="66"/>
      <c r="D66" s="66" t="s">
        <v>14</v>
      </c>
      <c r="E66" s="66" t="s">
        <v>98</v>
      </c>
      <c r="F66" s="67" t="s">
        <v>20</v>
      </c>
      <c r="G66" s="67" t="s">
        <v>261</v>
      </c>
      <c r="H66" s="67" t="s">
        <v>12</v>
      </c>
      <c r="I66" s="68">
        <v>5400</v>
      </c>
      <c r="J66" s="68">
        <v>4800</v>
      </c>
      <c r="K66" s="68">
        <f t="shared" si="27"/>
        <v>600</v>
      </c>
      <c r="L66" s="69">
        <f t="shared" si="28"/>
        <v>0.1111111111111111</v>
      </c>
      <c r="M66" s="70">
        <v>1</v>
      </c>
    </row>
    <row r="67" spans="1:13" ht="45" x14ac:dyDescent="0.25">
      <c r="A67" s="30" t="s">
        <v>27</v>
      </c>
      <c r="B67" s="31" t="s">
        <v>28</v>
      </c>
      <c r="C67" s="31" t="s">
        <v>142</v>
      </c>
      <c r="D67" s="31" t="s">
        <v>15</v>
      </c>
      <c r="E67" s="31" t="s">
        <v>29</v>
      </c>
      <c r="F67" s="32" t="s">
        <v>9</v>
      </c>
      <c r="G67" s="32" t="s">
        <v>199</v>
      </c>
      <c r="H67" s="32" t="s">
        <v>12</v>
      </c>
      <c r="I67" s="33">
        <v>1500</v>
      </c>
      <c r="J67" s="33">
        <v>900</v>
      </c>
      <c r="K67" s="33">
        <f t="shared" si="8"/>
        <v>600</v>
      </c>
      <c r="L67" s="34">
        <f t="shared" si="9"/>
        <v>0.4</v>
      </c>
      <c r="M67" s="35">
        <v>1</v>
      </c>
    </row>
    <row r="68" spans="1:13" ht="45" x14ac:dyDescent="0.25">
      <c r="A68" s="35" t="s">
        <v>188</v>
      </c>
      <c r="B68" s="64" t="s">
        <v>197</v>
      </c>
      <c r="C68" s="31" t="s">
        <v>139</v>
      </c>
      <c r="D68" s="31" t="s">
        <v>15</v>
      </c>
      <c r="E68" s="31" t="s">
        <v>198</v>
      </c>
      <c r="F68" s="32" t="s">
        <v>20</v>
      </c>
      <c r="G68" s="32" t="s">
        <v>199</v>
      </c>
      <c r="H68" s="32" t="s">
        <v>12</v>
      </c>
      <c r="I68" s="33">
        <v>1500</v>
      </c>
      <c r="J68" s="33">
        <v>900</v>
      </c>
      <c r="K68" s="33">
        <f t="shared" ref="K68:K74" si="29">SUM(I68-J68)</f>
        <v>600</v>
      </c>
      <c r="L68" s="34">
        <f t="shared" ref="L68:L74" si="30">SUM(K68/I68)</f>
        <v>0.4</v>
      </c>
      <c r="M68" s="35">
        <v>1</v>
      </c>
    </row>
    <row r="69" spans="1:13" ht="45" x14ac:dyDescent="0.25">
      <c r="A69" s="35" t="s">
        <v>189</v>
      </c>
      <c r="B69" s="31" t="s">
        <v>31</v>
      </c>
      <c r="C69" s="31" t="s">
        <v>143</v>
      </c>
      <c r="D69" s="31" t="s">
        <v>14</v>
      </c>
      <c r="E69" s="31" t="s">
        <v>32</v>
      </c>
      <c r="F69" s="32" t="s">
        <v>20</v>
      </c>
      <c r="G69" s="32" t="s">
        <v>199</v>
      </c>
      <c r="H69" s="32" t="s">
        <v>12</v>
      </c>
      <c r="I69" s="33">
        <v>1500</v>
      </c>
      <c r="J69" s="33">
        <v>900</v>
      </c>
      <c r="K69" s="33">
        <f t="shared" si="29"/>
        <v>600</v>
      </c>
      <c r="L69" s="34">
        <f t="shared" si="30"/>
        <v>0.4</v>
      </c>
      <c r="M69" s="35">
        <v>1</v>
      </c>
    </row>
    <row r="70" spans="1:13" ht="45" x14ac:dyDescent="0.25">
      <c r="A70" s="35" t="s">
        <v>190</v>
      </c>
      <c r="B70" s="31" t="s">
        <v>6</v>
      </c>
      <c r="C70" s="31" t="s">
        <v>139</v>
      </c>
      <c r="D70" s="31" t="s">
        <v>15</v>
      </c>
      <c r="E70" s="31" t="s">
        <v>8</v>
      </c>
      <c r="F70" s="32" t="s">
        <v>9</v>
      </c>
      <c r="G70" s="32" t="s">
        <v>199</v>
      </c>
      <c r="H70" s="32" t="s">
        <v>12</v>
      </c>
      <c r="I70" s="33">
        <v>1500</v>
      </c>
      <c r="J70" s="33">
        <v>900</v>
      </c>
      <c r="K70" s="33">
        <f t="shared" si="29"/>
        <v>600</v>
      </c>
      <c r="L70" s="34">
        <f t="shared" si="30"/>
        <v>0.4</v>
      </c>
      <c r="M70" s="35">
        <v>1</v>
      </c>
    </row>
    <row r="71" spans="1:13" ht="45" x14ac:dyDescent="0.25">
      <c r="A71" s="35" t="s">
        <v>192</v>
      </c>
      <c r="B71" s="31" t="s">
        <v>193</v>
      </c>
      <c r="C71" s="31" t="s">
        <v>139</v>
      </c>
      <c r="D71" s="31" t="s">
        <v>14</v>
      </c>
      <c r="E71" s="31" t="s">
        <v>194</v>
      </c>
      <c r="F71" s="32" t="s">
        <v>9</v>
      </c>
      <c r="G71" s="32" t="s">
        <v>199</v>
      </c>
      <c r="H71" s="32" t="s">
        <v>12</v>
      </c>
      <c r="I71" s="33">
        <v>1500</v>
      </c>
      <c r="J71" s="33">
        <v>900</v>
      </c>
      <c r="K71" s="33">
        <f t="shared" si="29"/>
        <v>600</v>
      </c>
      <c r="L71" s="34">
        <f t="shared" si="30"/>
        <v>0.4</v>
      </c>
      <c r="M71" s="35">
        <v>1</v>
      </c>
    </row>
    <row r="72" spans="1:13" ht="45" x14ac:dyDescent="0.25">
      <c r="A72" s="30" t="s">
        <v>42</v>
      </c>
      <c r="B72" s="31" t="s">
        <v>43</v>
      </c>
      <c r="C72" s="31" t="s">
        <v>142</v>
      </c>
      <c r="D72" s="31" t="s">
        <v>14</v>
      </c>
      <c r="E72" s="31" t="s">
        <v>44</v>
      </c>
      <c r="F72" s="32" t="s">
        <v>20</v>
      </c>
      <c r="G72" s="32" t="s">
        <v>199</v>
      </c>
      <c r="H72" s="32" t="s">
        <v>12</v>
      </c>
      <c r="I72" s="33">
        <v>1500</v>
      </c>
      <c r="J72" s="33">
        <v>900</v>
      </c>
      <c r="K72" s="33">
        <f t="shared" si="29"/>
        <v>600</v>
      </c>
      <c r="L72" s="34">
        <f t="shared" si="30"/>
        <v>0.4</v>
      </c>
      <c r="M72" s="35">
        <v>1</v>
      </c>
    </row>
    <row r="73" spans="1:13" ht="45" x14ac:dyDescent="0.25">
      <c r="A73" s="35" t="s">
        <v>191</v>
      </c>
      <c r="B73" s="31" t="s">
        <v>195</v>
      </c>
      <c r="C73" s="31" t="s">
        <v>139</v>
      </c>
      <c r="D73" s="31" t="s">
        <v>14</v>
      </c>
      <c r="E73" s="31" t="s">
        <v>196</v>
      </c>
      <c r="F73" s="32" t="s">
        <v>20</v>
      </c>
      <c r="G73" s="32" t="s">
        <v>199</v>
      </c>
      <c r="H73" s="32" t="s">
        <v>12</v>
      </c>
      <c r="I73" s="33">
        <v>1500</v>
      </c>
      <c r="J73" s="33">
        <v>900</v>
      </c>
      <c r="K73" s="33">
        <f t="shared" si="29"/>
        <v>600</v>
      </c>
      <c r="L73" s="34">
        <f t="shared" si="30"/>
        <v>0.4</v>
      </c>
      <c r="M73" s="35">
        <v>1</v>
      </c>
    </row>
    <row r="74" spans="1:13" ht="45" x14ac:dyDescent="0.25">
      <c r="A74" s="30" t="s">
        <v>185</v>
      </c>
      <c r="B74" s="31" t="s">
        <v>186</v>
      </c>
      <c r="C74" s="31" t="s">
        <v>139</v>
      </c>
      <c r="D74" s="31" t="s">
        <v>14</v>
      </c>
      <c r="E74" s="31" t="s">
        <v>187</v>
      </c>
      <c r="F74" s="32" t="s">
        <v>9</v>
      </c>
      <c r="G74" s="32" t="s">
        <v>199</v>
      </c>
      <c r="H74" s="32" t="s">
        <v>12</v>
      </c>
      <c r="I74" s="33">
        <v>1500</v>
      </c>
      <c r="J74" s="33">
        <v>900</v>
      </c>
      <c r="K74" s="33">
        <f t="shared" si="29"/>
        <v>600</v>
      </c>
      <c r="L74" s="34">
        <f t="shared" si="30"/>
        <v>0.4</v>
      </c>
      <c r="M74" s="35">
        <v>1</v>
      </c>
    </row>
    <row r="75" spans="1:13" ht="30" x14ac:dyDescent="0.25">
      <c r="A75" s="41" t="s">
        <v>174</v>
      </c>
      <c r="B75" s="42" t="s">
        <v>175</v>
      </c>
      <c r="C75" s="42" t="s">
        <v>176</v>
      </c>
      <c r="D75" s="42" t="s">
        <v>14</v>
      </c>
      <c r="E75" s="42" t="s">
        <v>177</v>
      </c>
      <c r="F75" s="43" t="s">
        <v>9</v>
      </c>
      <c r="G75" s="43" t="s">
        <v>173</v>
      </c>
      <c r="H75" s="43" t="s">
        <v>12</v>
      </c>
      <c r="I75" s="61">
        <v>2000</v>
      </c>
      <c r="J75" s="61">
        <v>1400</v>
      </c>
      <c r="K75" s="61">
        <f t="shared" si="8"/>
        <v>600</v>
      </c>
      <c r="L75" s="62">
        <f t="shared" si="9"/>
        <v>0.3</v>
      </c>
      <c r="M75" s="63">
        <v>1</v>
      </c>
    </row>
    <row r="76" spans="1:13" ht="60" x14ac:dyDescent="0.25">
      <c r="A76" s="30" t="s">
        <v>244</v>
      </c>
      <c r="B76" s="31" t="s">
        <v>245</v>
      </c>
      <c r="C76" s="31" t="s">
        <v>248</v>
      </c>
      <c r="D76" s="31" t="s">
        <v>247</v>
      </c>
      <c r="E76" s="31" t="s">
        <v>246</v>
      </c>
      <c r="F76" s="32" t="s">
        <v>20</v>
      </c>
      <c r="G76" s="32" t="s">
        <v>243</v>
      </c>
      <c r="H76" s="32" t="s">
        <v>12</v>
      </c>
      <c r="I76" s="33">
        <v>3060</v>
      </c>
      <c r="J76" s="33">
        <v>2450</v>
      </c>
      <c r="K76" s="33">
        <f t="shared" si="8"/>
        <v>610</v>
      </c>
      <c r="L76" s="34">
        <f t="shared" si="9"/>
        <v>0.19934640522875818</v>
      </c>
      <c r="M76" s="35">
        <v>1</v>
      </c>
    </row>
    <row r="77" spans="1:13" ht="45" x14ac:dyDescent="0.25">
      <c r="A77" s="24" t="s">
        <v>37</v>
      </c>
      <c r="B77" s="25" t="s">
        <v>38</v>
      </c>
      <c r="C77" s="25" t="s">
        <v>139</v>
      </c>
      <c r="D77" s="25" t="s">
        <v>15</v>
      </c>
      <c r="E77" s="25" t="s">
        <v>39</v>
      </c>
      <c r="F77" s="26" t="s">
        <v>9</v>
      </c>
      <c r="G77" s="26" t="s">
        <v>200</v>
      </c>
      <c r="H77" s="26" t="s">
        <v>12</v>
      </c>
      <c r="I77" s="27">
        <v>1500</v>
      </c>
      <c r="J77" s="27">
        <v>800</v>
      </c>
      <c r="K77" s="27">
        <f t="shared" ref="K77" si="31">SUM(I77-J77)</f>
        <v>700</v>
      </c>
      <c r="L77" s="28">
        <f t="shared" ref="L77" si="32">SUM(K77/I77)</f>
        <v>0.46666666666666667</v>
      </c>
      <c r="M77" s="29">
        <v>1</v>
      </c>
    </row>
    <row r="78" spans="1:13" ht="45" x14ac:dyDescent="0.25">
      <c r="A78" s="24" t="s">
        <v>48</v>
      </c>
      <c r="B78" s="25" t="s">
        <v>49</v>
      </c>
      <c r="C78" s="25" t="s">
        <v>139</v>
      </c>
      <c r="D78" s="25" t="s">
        <v>14</v>
      </c>
      <c r="E78" s="25" t="s">
        <v>50</v>
      </c>
      <c r="F78" s="26" t="s">
        <v>20</v>
      </c>
      <c r="G78" s="26" t="s">
        <v>200</v>
      </c>
      <c r="H78" s="26" t="s">
        <v>12</v>
      </c>
      <c r="I78" s="27">
        <v>1500</v>
      </c>
      <c r="J78" s="27">
        <v>800</v>
      </c>
      <c r="K78" s="27">
        <f t="shared" ref="K78:K79" si="33">SUM(I78-J78)</f>
        <v>700</v>
      </c>
      <c r="L78" s="28">
        <f t="shared" ref="L78:L79" si="34">SUM(K78/I78)</f>
        <v>0.46666666666666667</v>
      </c>
      <c r="M78" s="29">
        <v>1</v>
      </c>
    </row>
    <row r="79" spans="1:13" ht="45" x14ac:dyDescent="0.25">
      <c r="A79" s="24" t="s">
        <v>201</v>
      </c>
      <c r="B79" s="25" t="s">
        <v>202</v>
      </c>
      <c r="C79" s="25" t="s">
        <v>139</v>
      </c>
      <c r="D79" s="25" t="s">
        <v>15</v>
      </c>
      <c r="E79" s="25" t="s">
        <v>203</v>
      </c>
      <c r="F79" s="26" t="s">
        <v>9</v>
      </c>
      <c r="G79" s="26" t="s">
        <v>200</v>
      </c>
      <c r="H79" s="26" t="s">
        <v>12</v>
      </c>
      <c r="I79" s="27">
        <v>1500</v>
      </c>
      <c r="J79" s="27">
        <v>800</v>
      </c>
      <c r="K79" s="27">
        <f t="shared" si="33"/>
        <v>700</v>
      </c>
      <c r="L79" s="28">
        <f t="shared" si="34"/>
        <v>0.46666666666666667</v>
      </c>
      <c r="M79" s="29">
        <v>1</v>
      </c>
    </row>
    <row r="80" spans="1:13" ht="45" x14ac:dyDescent="0.25">
      <c r="A80" s="30" t="s">
        <v>270</v>
      </c>
      <c r="B80" s="50" t="s">
        <v>271</v>
      </c>
      <c r="C80" s="50"/>
      <c r="D80" s="50" t="s">
        <v>15</v>
      </c>
      <c r="E80" s="50" t="s">
        <v>272</v>
      </c>
      <c r="F80" s="30" t="s">
        <v>20</v>
      </c>
      <c r="G80" s="60" t="s">
        <v>269</v>
      </c>
      <c r="H80" s="30" t="s">
        <v>12</v>
      </c>
      <c r="I80" s="51">
        <v>1500</v>
      </c>
      <c r="J80" s="51">
        <v>1000</v>
      </c>
      <c r="K80" s="51">
        <f t="shared" si="8"/>
        <v>500</v>
      </c>
      <c r="L80" s="52">
        <f t="shared" si="9"/>
        <v>0.33333333333333331</v>
      </c>
      <c r="M80" s="53">
        <v>1</v>
      </c>
    </row>
    <row r="81" spans="1:13" ht="45" x14ac:dyDescent="0.25">
      <c r="A81" s="30" t="s">
        <v>273</v>
      </c>
      <c r="B81" s="50" t="s">
        <v>86</v>
      </c>
      <c r="C81" s="50"/>
      <c r="D81" s="50" t="s">
        <v>30</v>
      </c>
      <c r="E81" s="50" t="s">
        <v>274</v>
      </c>
      <c r="F81" s="30" t="s">
        <v>20</v>
      </c>
      <c r="G81" s="60" t="s">
        <v>269</v>
      </c>
      <c r="H81" s="30" t="s">
        <v>12</v>
      </c>
      <c r="I81" s="51">
        <v>1500</v>
      </c>
      <c r="J81" s="51">
        <v>1000</v>
      </c>
      <c r="K81" s="51">
        <f t="shared" ref="K81" si="35">SUM(I81-J81)</f>
        <v>500</v>
      </c>
      <c r="L81" s="52">
        <f t="shared" ref="L81" si="36">SUM(K81/I81)</f>
        <v>0.33333333333333331</v>
      </c>
      <c r="M81" s="53">
        <v>1</v>
      </c>
    </row>
    <row r="82" spans="1:13" ht="45" x14ac:dyDescent="0.25">
      <c r="A82" s="30" t="s">
        <v>84</v>
      </c>
      <c r="B82" s="50" t="s">
        <v>85</v>
      </c>
      <c r="C82" s="50"/>
      <c r="D82" s="50" t="s">
        <v>30</v>
      </c>
      <c r="E82" s="50" t="s">
        <v>83</v>
      </c>
      <c r="F82" s="30" t="s">
        <v>20</v>
      </c>
      <c r="G82" s="60" t="s">
        <v>269</v>
      </c>
      <c r="H82" s="30" t="s">
        <v>12</v>
      </c>
      <c r="I82" s="51">
        <v>1500</v>
      </c>
      <c r="J82" s="51">
        <v>1000</v>
      </c>
      <c r="K82" s="51">
        <f t="shared" ref="K82" si="37">SUM(I82-J82)</f>
        <v>500</v>
      </c>
      <c r="L82" s="52">
        <f t="shared" ref="L82" si="38">SUM(K82/I82)</f>
        <v>0.33333333333333331</v>
      </c>
      <c r="M82" s="53">
        <v>1</v>
      </c>
    </row>
    <row r="83" spans="1:13" ht="45" x14ac:dyDescent="0.25">
      <c r="A83" s="30" t="s">
        <v>275</v>
      </c>
      <c r="B83" s="50" t="s">
        <v>276</v>
      </c>
      <c r="C83" s="50"/>
      <c r="D83" s="50" t="s">
        <v>16</v>
      </c>
      <c r="E83" s="50" t="s">
        <v>277</v>
      </c>
      <c r="F83" s="30" t="s">
        <v>20</v>
      </c>
      <c r="G83" s="60" t="s">
        <v>269</v>
      </c>
      <c r="H83" s="30" t="s">
        <v>12</v>
      </c>
      <c r="I83" s="51">
        <v>1500</v>
      </c>
      <c r="J83" s="51">
        <v>1000</v>
      </c>
      <c r="K83" s="51">
        <f t="shared" ref="K83" si="39">SUM(I83-J83)</f>
        <v>500</v>
      </c>
      <c r="L83" s="52">
        <f t="shared" ref="L83" si="40">SUM(K83/I83)</f>
        <v>0.33333333333333331</v>
      </c>
      <c r="M83" s="53">
        <v>1</v>
      </c>
    </row>
    <row r="84" spans="1:13" ht="45" x14ac:dyDescent="0.25">
      <c r="A84" s="30" t="s">
        <v>80</v>
      </c>
      <c r="B84" s="50" t="s">
        <v>81</v>
      </c>
      <c r="C84" s="50"/>
      <c r="D84" s="50" t="s">
        <v>14</v>
      </c>
      <c r="E84" s="50" t="s">
        <v>82</v>
      </c>
      <c r="F84" s="30" t="s">
        <v>20</v>
      </c>
      <c r="G84" s="30" t="s">
        <v>269</v>
      </c>
      <c r="H84" s="30" t="s">
        <v>12</v>
      </c>
      <c r="I84" s="51">
        <v>1500</v>
      </c>
      <c r="J84" s="51">
        <v>1000</v>
      </c>
      <c r="K84" s="51">
        <f t="shared" ref="K84" si="41">SUM(I84-J84)</f>
        <v>500</v>
      </c>
      <c r="L84" s="52">
        <f t="shared" ref="L84" si="42">SUM(K84/I84)</f>
        <v>0.33333333333333331</v>
      </c>
      <c r="M84" s="53">
        <v>1</v>
      </c>
    </row>
    <row r="85" spans="1:13" ht="45" x14ac:dyDescent="0.25">
      <c r="A85" s="30" t="s">
        <v>129</v>
      </c>
      <c r="B85" s="50" t="s">
        <v>128</v>
      </c>
      <c r="C85" s="50"/>
      <c r="D85" s="50" t="s">
        <v>30</v>
      </c>
      <c r="E85" s="50" t="s">
        <v>127</v>
      </c>
      <c r="F85" s="30" t="s">
        <v>20</v>
      </c>
      <c r="G85" s="30" t="s">
        <v>269</v>
      </c>
      <c r="H85" s="30" t="s">
        <v>12</v>
      </c>
      <c r="I85" s="51">
        <v>1500</v>
      </c>
      <c r="J85" s="51">
        <v>1000</v>
      </c>
      <c r="K85" s="51">
        <f t="shared" ref="K85" si="43">SUM(I85-J85)</f>
        <v>500</v>
      </c>
      <c r="L85" s="52">
        <f t="shared" ref="L85" si="44">SUM(K85/I85)</f>
        <v>0.33333333333333331</v>
      </c>
      <c r="M85" s="53">
        <v>1</v>
      </c>
    </row>
    <row r="86" spans="1:13" ht="45" x14ac:dyDescent="0.25">
      <c r="A86" s="30" t="s">
        <v>278</v>
      </c>
      <c r="B86" s="50" t="s">
        <v>279</v>
      </c>
      <c r="C86" s="50"/>
      <c r="D86" s="50" t="s">
        <v>30</v>
      </c>
      <c r="E86" s="50" t="s">
        <v>280</v>
      </c>
      <c r="F86" s="30" t="s">
        <v>268</v>
      </c>
      <c r="G86" s="30" t="s">
        <v>269</v>
      </c>
      <c r="H86" s="30" t="s">
        <v>12</v>
      </c>
      <c r="I86" s="51">
        <v>1500</v>
      </c>
      <c r="J86" s="51">
        <v>1000</v>
      </c>
      <c r="K86" s="51">
        <f t="shared" ref="K86" si="45">SUM(I86-J86)</f>
        <v>500</v>
      </c>
      <c r="L86" s="52">
        <f t="shared" ref="L86" si="46">SUM(K86/I86)</f>
        <v>0.33333333333333331</v>
      </c>
      <c r="M86" s="53">
        <v>1</v>
      </c>
    </row>
    <row r="87" spans="1:13" ht="45" x14ac:dyDescent="0.25">
      <c r="A87" s="30" t="s">
        <v>281</v>
      </c>
      <c r="B87" s="50" t="s">
        <v>282</v>
      </c>
      <c r="C87" s="50"/>
      <c r="D87" s="50" t="s">
        <v>30</v>
      </c>
      <c r="E87" s="50" t="s">
        <v>283</v>
      </c>
      <c r="F87" s="30" t="s">
        <v>268</v>
      </c>
      <c r="G87" s="30" t="s">
        <v>269</v>
      </c>
      <c r="H87" s="30" t="s">
        <v>12</v>
      </c>
      <c r="I87" s="51">
        <v>1500</v>
      </c>
      <c r="J87" s="51">
        <v>1000</v>
      </c>
      <c r="K87" s="51">
        <f t="shared" ref="K87" si="47">SUM(I87-J87)</f>
        <v>500</v>
      </c>
      <c r="L87" s="52">
        <f t="shared" ref="L87" si="48">SUM(K87/I87)</f>
        <v>0.33333333333333331</v>
      </c>
      <c r="M87" s="53">
        <v>1</v>
      </c>
    </row>
    <row r="88" spans="1:13" ht="45" x14ac:dyDescent="0.25">
      <c r="A88" s="30" t="s">
        <v>284</v>
      </c>
      <c r="B88" s="50" t="s">
        <v>285</v>
      </c>
      <c r="C88" s="50"/>
      <c r="D88" s="50" t="s">
        <v>30</v>
      </c>
      <c r="E88" s="50" t="s">
        <v>286</v>
      </c>
      <c r="F88" s="30" t="s">
        <v>268</v>
      </c>
      <c r="G88" s="30" t="s">
        <v>269</v>
      </c>
      <c r="H88" s="30" t="s">
        <v>12</v>
      </c>
      <c r="I88" s="51">
        <v>1500</v>
      </c>
      <c r="J88" s="51">
        <v>1000</v>
      </c>
      <c r="K88" s="51">
        <f t="shared" ref="K88" si="49">SUM(I88-J88)</f>
        <v>500</v>
      </c>
      <c r="L88" s="52">
        <f t="shared" ref="L88" si="50">SUM(K88/I88)</f>
        <v>0.33333333333333331</v>
      </c>
      <c r="M88" s="53">
        <v>1</v>
      </c>
    </row>
    <row r="89" spans="1:13" ht="30" x14ac:dyDescent="0.25">
      <c r="A89" s="54" t="s">
        <v>130</v>
      </c>
      <c r="B89" s="55" t="s">
        <v>133</v>
      </c>
      <c r="C89" s="55" t="s">
        <v>172</v>
      </c>
      <c r="D89" s="55" t="s">
        <v>14</v>
      </c>
      <c r="E89" s="55" t="s">
        <v>132</v>
      </c>
      <c r="F89" s="56" t="s">
        <v>9</v>
      </c>
      <c r="G89" s="56" t="s">
        <v>171</v>
      </c>
      <c r="H89" s="56" t="s">
        <v>12</v>
      </c>
      <c r="I89" s="57">
        <v>4080</v>
      </c>
      <c r="J89" s="57">
        <v>3580</v>
      </c>
      <c r="K89" s="57">
        <f t="shared" ref="K89" si="51">SUM(I89-J89)</f>
        <v>500</v>
      </c>
      <c r="L89" s="58">
        <f t="shared" ref="L89" si="52">SUM(K89/I89)</f>
        <v>0.12254901960784313</v>
      </c>
      <c r="M89" s="59">
        <v>1</v>
      </c>
    </row>
    <row r="90" spans="1:13" ht="30" x14ac:dyDescent="0.25">
      <c r="A90" s="12" t="s">
        <v>131</v>
      </c>
      <c r="B90" s="13" t="s">
        <v>138</v>
      </c>
      <c r="C90" s="13" t="s">
        <v>172</v>
      </c>
      <c r="D90" s="13" t="s">
        <v>14</v>
      </c>
      <c r="E90" s="13" t="s">
        <v>137</v>
      </c>
      <c r="F90" s="14" t="s">
        <v>20</v>
      </c>
      <c r="G90" s="14" t="s">
        <v>171</v>
      </c>
      <c r="H90" s="14" t="s">
        <v>12</v>
      </c>
      <c r="I90" s="84">
        <v>4080</v>
      </c>
      <c r="J90" s="84">
        <v>4080</v>
      </c>
      <c r="K90" s="84">
        <f t="shared" ref="K90" si="53">SUM(I90-J90)</f>
        <v>0</v>
      </c>
      <c r="L90" s="81">
        <f t="shared" ref="L90" si="54">SUM(K90/I90)</f>
        <v>0</v>
      </c>
      <c r="M90" s="76">
        <v>1</v>
      </c>
    </row>
    <row r="91" spans="1:13" ht="30" x14ac:dyDescent="0.25">
      <c r="A91" s="12" t="s">
        <v>134</v>
      </c>
      <c r="B91" s="13" t="s">
        <v>135</v>
      </c>
      <c r="C91" s="13" t="s">
        <v>172</v>
      </c>
      <c r="D91" s="13" t="s">
        <v>14</v>
      </c>
      <c r="E91" s="13" t="s">
        <v>136</v>
      </c>
      <c r="F91" s="14" t="s">
        <v>20</v>
      </c>
      <c r="G91" s="14" t="s">
        <v>171</v>
      </c>
      <c r="H91" s="14" t="s">
        <v>12</v>
      </c>
      <c r="I91" s="15">
        <v>4080</v>
      </c>
      <c r="J91" s="15">
        <v>3580</v>
      </c>
      <c r="K91" s="15">
        <f t="shared" ref="K91" si="55">SUM(I91-J91)</f>
        <v>500</v>
      </c>
      <c r="L91" s="16">
        <f t="shared" ref="L91" si="56">SUM(K91/I91)</f>
        <v>0.12254901960784313</v>
      </c>
      <c r="M91" s="17">
        <v>1</v>
      </c>
    </row>
    <row r="92" spans="1:13" ht="30" x14ac:dyDescent="0.25">
      <c r="A92" s="12" t="s">
        <v>104</v>
      </c>
      <c r="B92" s="13" t="s">
        <v>103</v>
      </c>
      <c r="C92" s="13" t="s">
        <v>172</v>
      </c>
      <c r="D92" s="13" t="s">
        <v>15</v>
      </c>
      <c r="E92" s="13" t="s">
        <v>102</v>
      </c>
      <c r="F92" s="14" t="s">
        <v>20</v>
      </c>
      <c r="G92" s="14" t="s">
        <v>171</v>
      </c>
      <c r="H92" s="14" t="s">
        <v>12</v>
      </c>
      <c r="I92" s="15">
        <v>4080</v>
      </c>
      <c r="J92" s="15">
        <v>3580</v>
      </c>
      <c r="K92" s="15">
        <f t="shared" ref="K92:K93" si="57">SUM(I92-J92)</f>
        <v>500</v>
      </c>
      <c r="L92" s="16">
        <f t="shared" ref="L92:L93" si="58">SUM(K92/I92)</f>
        <v>0.12254901960784313</v>
      </c>
      <c r="M92" s="17">
        <v>1</v>
      </c>
    </row>
    <row r="93" spans="1:13" ht="30" x14ac:dyDescent="0.25">
      <c r="A93" s="12" t="s">
        <v>105</v>
      </c>
      <c r="B93" s="13" t="s">
        <v>107</v>
      </c>
      <c r="C93" s="13" t="s">
        <v>172</v>
      </c>
      <c r="D93" s="13" t="s">
        <v>14</v>
      </c>
      <c r="E93" s="13" t="s">
        <v>106</v>
      </c>
      <c r="F93" s="14" t="s">
        <v>20</v>
      </c>
      <c r="G93" s="14" t="s">
        <v>171</v>
      </c>
      <c r="H93" s="14" t="s">
        <v>12</v>
      </c>
      <c r="I93" s="88">
        <v>4080</v>
      </c>
      <c r="J93" s="88">
        <v>3580</v>
      </c>
      <c r="K93" s="88">
        <f t="shared" si="57"/>
        <v>500</v>
      </c>
      <c r="L93" s="89">
        <f t="shared" si="58"/>
        <v>0.12254901960784313</v>
      </c>
      <c r="M93" s="76">
        <v>1</v>
      </c>
    </row>
    <row r="94" spans="1:13" ht="30" x14ac:dyDescent="0.25">
      <c r="A94" s="41" t="s">
        <v>167</v>
      </c>
      <c r="B94" s="42" t="s">
        <v>168</v>
      </c>
      <c r="C94" s="42" t="s">
        <v>172</v>
      </c>
      <c r="D94" s="42" t="s">
        <v>30</v>
      </c>
      <c r="E94" s="42" t="s">
        <v>169</v>
      </c>
      <c r="F94" s="43" t="s">
        <v>170</v>
      </c>
      <c r="G94" s="43" t="s">
        <v>171</v>
      </c>
      <c r="H94" s="43" t="s">
        <v>12</v>
      </c>
      <c r="I94" s="86">
        <v>4080</v>
      </c>
      <c r="J94" s="86">
        <v>4080</v>
      </c>
      <c r="K94" s="86">
        <f t="shared" ref="K94:K95" si="59">SUM(I94-J94)</f>
        <v>0</v>
      </c>
      <c r="L94" s="82">
        <f t="shared" ref="L94:L95" si="60">SUM(K94/I94)</f>
        <v>0</v>
      </c>
      <c r="M94" s="77">
        <v>1</v>
      </c>
    </row>
    <row r="95" spans="1:13" ht="30" x14ac:dyDescent="0.25">
      <c r="A95" s="47" t="s">
        <v>179</v>
      </c>
      <c r="B95" s="48" t="s">
        <v>180</v>
      </c>
      <c r="C95" s="48" t="s">
        <v>139</v>
      </c>
      <c r="D95" s="48" t="s">
        <v>14</v>
      </c>
      <c r="E95" s="48" t="s">
        <v>181</v>
      </c>
      <c r="F95" s="47" t="s">
        <v>20</v>
      </c>
      <c r="G95" s="32" t="s">
        <v>252</v>
      </c>
      <c r="H95" s="32" t="s">
        <v>253</v>
      </c>
      <c r="I95" s="85">
        <v>2430</v>
      </c>
      <c r="J95" s="85">
        <v>2430</v>
      </c>
      <c r="K95" s="85">
        <f t="shared" si="59"/>
        <v>0</v>
      </c>
      <c r="L95" s="83">
        <f t="shared" si="60"/>
        <v>0</v>
      </c>
      <c r="M95" s="80">
        <v>1</v>
      </c>
    </row>
    <row r="96" spans="1:13" ht="30" x14ac:dyDescent="0.25">
      <c r="A96" s="32" t="s">
        <v>249</v>
      </c>
      <c r="B96" s="32" t="s">
        <v>251</v>
      </c>
      <c r="C96" s="32" t="s">
        <v>139</v>
      </c>
      <c r="D96" s="49" t="s">
        <v>14</v>
      </c>
      <c r="E96" s="32" t="s">
        <v>250</v>
      </c>
      <c r="F96" s="32" t="s">
        <v>9</v>
      </c>
      <c r="G96" s="32" t="s">
        <v>252</v>
      </c>
      <c r="H96" s="32" t="s">
        <v>253</v>
      </c>
      <c r="I96" s="78">
        <v>2430</v>
      </c>
      <c r="J96" s="78">
        <v>1800</v>
      </c>
      <c r="K96" s="78">
        <f t="shared" ref="K96:K97" si="61">SUM(I96-J96)</f>
        <v>630</v>
      </c>
      <c r="L96" s="79">
        <f t="shared" ref="L96:L97" si="62">SUM(K96/I96)</f>
        <v>0.25925925925925924</v>
      </c>
      <c r="M96" s="44">
        <v>1</v>
      </c>
    </row>
    <row r="97" spans="1:13" ht="30" x14ac:dyDescent="0.25">
      <c r="A97" s="30" t="s">
        <v>53</v>
      </c>
      <c r="B97" s="31" t="s">
        <v>55</v>
      </c>
      <c r="C97" s="31" t="s">
        <v>144</v>
      </c>
      <c r="D97" s="31" t="s">
        <v>30</v>
      </c>
      <c r="E97" s="31" t="s">
        <v>54</v>
      </c>
      <c r="F97" s="32" t="s">
        <v>20</v>
      </c>
      <c r="G97" s="32" t="s">
        <v>252</v>
      </c>
      <c r="H97" s="32" t="s">
        <v>253</v>
      </c>
      <c r="I97" s="78">
        <v>2430</v>
      </c>
      <c r="J97" s="78">
        <v>1800</v>
      </c>
      <c r="K97" s="78">
        <f t="shared" si="61"/>
        <v>630</v>
      </c>
      <c r="L97" s="79">
        <f t="shared" si="62"/>
        <v>0.25925925925925924</v>
      </c>
      <c r="M97" s="44">
        <v>1</v>
      </c>
    </row>
    <row r="98" spans="1:13" ht="45" x14ac:dyDescent="0.25">
      <c r="A98" s="29" t="s">
        <v>237</v>
      </c>
      <c r="B98" s="25" t="s">
        <v>238</v>
      </c>
      <c r="C98" s="25" t="s">
        <v>139</v>
      </c>
      <c r="D98" s="25" t="s">
        <v>30</v>
      </c>
      <c r="E98" s="25" t="s">
        <v>239</v>
      </c>
      <c r="F98" s="26" t="s">
        <v>9</v>
      </c>
      <c r="G98" s="26" t="s">
        <v>242</v>
      </c>
      <c r="H98" s="26" t="s">
        <v>12</v>
      </c>
      <c r="I98" s="68">
        <v>2500</v>
      </c>
      <c r="J98" s="68">
        <v>2000</v>
      </c>
      <c r="K98" s="68">
        <f t="shared" ref="K98:K101" si="63">SUM(I98-J98)</f>
        <v>500</v>
      </c>
      <c r="L98" s="69">
        <f t="shared" ref="L98:L101" si="64">SUM(K98/I98)</f>
        <v>0.2</v>
      </c>
      <c r="M98" s="45">
        <v>1</v>
      </c>
    </row>
    <row r="99" spans="1:13" ht="30" x14ac:dyDescent="0.25">
      <c r="A99" s="46" t="s">
        <v>236</v>
      </c>
      <c r="B99" s="25" t="s">
        <v>241</v>
      </c>
      <c r="C99" s="25" t="s">
        <v>139</v>
      </c>
      <c r="D99" s="25" t="s">
        <v>30</v>
      </c>
      <c r="E99" s="25" t="s">
        <v>240</v>
      </c>
      <c r="F99" s="26" t="s">
        <v>9</v>
      </c>
      <c r="G99" s="26" t="s">
        <v>242</v>
      </c>
      <c r="H99" s="26" t="s">
        <v>12</v>
      </c>
      <c r="I99" s="68">
        <v>2500</v>
      </c>
      <c r="J99" s="68">
        <v>2000</v>
      </c>
      <c r="K99" s="68">
        <f t="shared" si="63"/>
        <v>500</v>
      </c>
      <c r="L99" s="69">
        <f t="shared" si="64"/>
        <v>0.2</v>
      </c>
      <c r="M99" s="45">
        <v>1</v>
      </c>
    </row>
    <row r="100" spans="1:13" ht="30" x14ac:dyDescent="0.25">
      <c r="A100" s="29" t="s">
        <v>221</v>
      </c>
      <c r="B100" s="25" t="s">
        <v>222</v>
      </c>
      <c r="C100" s="25" t="s">
        <v>139</v>
      </c>
      <c r="D100" s="25" t="s">
        <v>14</v>
      </c>
      <c r="E100" s="25" t="s">
        <v>223</v>
      </c>
      <c r="F100" s="26" t="s">
        <v>9</v>
      </c>
      <c r="G100" s="26" t="s">
        <v>242</v>
      </c>
      <c r="H100" s="26" t="s">
        <v>12</v>
      </c>
      <c r="I100" s="68">
        <v>2500</v>
      </c>
      <c r="J100" s="68">
        <v>2000</v>
      </c>
      <c r="K100" s="68">
        <f t="shared" si="63"/>
        <v>500</v>
      </c>
      <c r="L100" s="69">
        <f t="shared" si="64"/>
        <v>0.2</v>
      </c>
      <c r="M100" s="45">
        <v>1</v>
      </c>
    </row>
    <row r="101" spans="1:13" ht="45" x14ac:dyDescent="0.25">
      <c r="A101" s="24" t="s">
        <v>23</v>
      </c>
      <c r="B101" s="25" t="s">
        <v>24</v>
      </c>
      <c r="C101" s="25" t="s">
        <v>141</v>
      </c>
      <c r="D101" s="25" t="s">
        <v>26</v>
      </c>
      <c r="E101" s="25" t="s">
        <v>25</v>
      </c>
      <c r="F101" s="26" t="s">
        <v>9</v>
      </c>
      <c r="G101" s="26" t="s">
        <v>242</v>
      </c>
      <c r="H101" s="26" t="s">
        <v>12</v>
      </c>
      <c r="I101" s="68">
        <v>2500</v>
      </c>
      <c r="J101" s="68">
        <v>2000</v>
      </c>
      <c r="K101" s="68">
        <f t="shared" si="63"/>
        <v>500</v>
      </c>
      <c r="L101" s="69">
        <f t="shared" si="64"/>
        <v>0.2</v>
      </c>
      <c r="M101" s="45">
        <v>1</v>
      </c>
    </row>
    <row r="104" spans="1:13" x14ac:dyDescent="0.25">
      <c r="A104" s="87" t="s">
        <v>288</v>
      </c>
      <c r="B104" s="87"/>
      <c r="C104" s="87"/>
      <c r="D104" s="87"/>
      <c r="E104" s="87"/>
      <c r="F104" s="87"/>
      <c r="G104" s="87"/>
      <c r="H104" s="87"/>
      <c r="I104" s="87"/>
      <c r="J104" s="87"/>
      <c r="K104" s="36">
        <f>SUM(K2:K103)</f>
        <v>51720</v>
      </c>
    </row>
  </sheetData>
  <autoFilter ref="A1:M101"/>
  <mergeCells count="1">
    <mergeCell ref="A104:J104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 contr aziende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2026-01-20T15:17:59Z</dcterms:modified>
</cp:coreProperties>
</file>